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1\"/>
    </mc:Choice>
  </mc:AlternateContent>
  <bookViews>
    <workbookView xWindow="120" yWindow="195" windowWidth="15480" windowHeight="7935" activeTab="1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A16" i="5" l="1"/>
  <c r="S16" i="5"/>
  <c r="AI7" i="5"/>
  <c r="AX120" i="4"/>
  <c r="AJ120" i="4"/>
  <c r="AH76" i="4"/>
  <c r="BH56" i="4"/>
  <c r="P56" i="4"/>
  <c r="T56" i="4" l="1"/>
  <c r="X56" i="4"/>
  <c r="AB56" i="4"/>
  <c r="AF56" i="4"/>
  <c r="AJ56" i="4"/>
  <c r="AN56" i="4"/>
  <c r="AR56" i="4"/>
  <c r="AV56" i="4"/>
  <c r="AZ56" i="4"/>
  <c r="AY11" i="5" l="1"/>
  <c r="BG11" i="5"/>
  <c r="AY10" i="5"/>
  <c r="AQ10" i="5"/>
  <c r="AQ7" i="5" s="1"/>
  <c r="BG7" i="5" s="1"/>
  <c r="AI10" i="5"/>
  <c r="BG9" i="5"/>
  <c r="AR74" i="4"/>
  <c r="BG10" i="5" l="1"/>
  <c r="AY7" i="5"/>
  <c r="BG12" i="5"/>
  <c r="AY12" i="5"/>
  <c r="BG16" i="5" l="1"/>
  <c r="AY16" i="5"/>
  <c r="AW30" i="4"/>
  <c r="AW27" i="4"/>
  <c r="AA10" i="5" l="1"/>
  <c r="S10" i="5"/>
  <c r="AR72" i="4"/>
  <c r="AW33" i="4"/>
  <c r="AP33" i="4"/>
  <c r="AP30" i="4"/>
  <c r="AP27" i="4"/>
  <c r="AW22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<sst xmlns="http://schemas.openxmlformats.org/spreadsheetml/2006/main" count="301" uniqueCount="205">
  <si>
    <t>Утвержден решением Наблюдательного совета автономного</t>
  </si>
  <si>
    <t>учреждения Нижневартовского района</t>
  </si>
  <si>
    <t>"___________________________________ " от ____________ N ____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</si>
  <si>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</si>
  <si>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</si>
  <si>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</si>
  <si>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</si>
  <si>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</si>
  <si>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</si>
  <si>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</si>
  <si>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</si>
  <si>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</si>
  <si>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</si>
  <si>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</si>
  <si>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</si>
  <si>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</si>
  <si>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</si>
  <si>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</si>
  <si>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</si>
  <si>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</si>
  <si>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</si>
  <si>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</si>
  <si>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</si>
  <si>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</si>
  <si>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</si>
  <si>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</si>
  <si>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</si>
  <si>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</si>
  <si>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</si>
  <si>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</si>
  <si>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</si>
  <si>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</si>
  <si>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</si>
  <si>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</si>
  <si>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</si>
  <si>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</si>
  <si>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</si>
  <si>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</si>
  <si>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</si>
  <si>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</si>
  <si>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</si>
  <si>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</si>
  <si>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</si>
  <si>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</si>
  <si>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</si>
  <si>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</si>
  <si>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</si>
  <si>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</si>
  <si>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</si>
  <si>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</si>
  <si>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</si>
  <si>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</si>
  <si>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</si>
  <si>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</si>
  <si>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</si>
  <si>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</si>
  <si>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</si>
  <si>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</si>
  <si>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</si>
  <si>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</si>
  <si>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</si>
  <si>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</si>
  <si>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</si>
  <si>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</si>
  <si>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</si>
  <si>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</si>
  <si>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</si>
  <si>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</si>
  <si>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</si>
  <si>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</si>
  <si>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</si>
  <si>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</si>
  <si>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</si>
  <si>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</si>
  <si>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</si>
  <si>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</si>
  <si>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</si>
  <si>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</si>
  <si>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</si>
  <si>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</si>
  <si>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</si>
  <si>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</si>
  <si>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</si>
  <si>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</si>
  <si>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</si>
  <si>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</si>
  <si>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</si>
  <si>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</si>
  <si>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</si>
  <si>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</si>
  <si>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</si>
  <si>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</si>
  <si>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</si>
  <si>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</si>
  <si>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</si>
  <si>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</si>
  <si>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</si>
  <si>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</si>
  <si>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</si>
  <si>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</si>
  <si>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</si>
  <si>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</si>
  <si>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</si>
  <si>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</si>
  <si>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</si>
  <si>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</si>
  <si>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</si>
  <si>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</si>
  <si>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</si>
  <si>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</si>
  <si>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</si>
  <si>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</si>
  <si>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</si>
  <si>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</si>
  <si>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</si>
  <si>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</si>
  <si>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</si>
  <si>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</si>
  <si>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</si>
  <si>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</si>
  <si>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</si>
  <si>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</si>
  <si>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</si>
  <si>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</si>
  <si>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</si>
  <si>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</si>
  <si>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</si>
  <si>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</si>
  <si>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</si>
  <si>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</si>
  <si>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</si>
  <si>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</si>
  <si>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</si>
  <si>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</si>
  <si>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</si>
  <si>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</si>
  <si>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</si>
  <si>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МАУ  "МЦНПР"</t>
  </si>
  <si>
    <t>п.с.т. Аган ул.Рыбников,15</t>
  </si>
  <si>
    <t xml:space="preserve"> на начало отчетного периода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</si>
  <si>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</si>
  <si>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</si>
  <si>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</si>
  <si>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</si>
  <si>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</si>
  <si>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</si>
  <si>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</si>
  <si>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</si>
  <si>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</si>
  <si>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</si>
  <si>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</si>
  <si>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</si>
  <si>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Транспортные услуги</t>
  </si>
  <si>
    <t>МАУ МЦНПР"</t>
  </si>
  <si>
    <t>Начальник управления культуры администрации района  (лицо, исполняющее обязанности)</t>
  </si>
  <si>
    <t>5 лет</t>
  </si>
  <si>
    <t>Заместитель главы района по социальным вопросам  (лицо, исполняющее обязанности)</t>
  </si>
  <si>
    <t xml:space="preserve">Ведущий специалист отдела по жилищным вопросам и муниципальной собственности администрации района Сенацкая
Наталья Викторовна
</t>
  </si>
  <si>
    <t>Страхование</t>
  </si>
  <si>
    <t>методист муниципального автономного учреждения «Межпоселенческий центр национальных промыслов и ремесел, члена Нижневартовского районного отделения общественной организации «Спасение Югры» Ханты-Мансийского автономного округа – Югры» Белкина Анна Сергеевна</t>
  </si>
  <si>
    <t xml:space="preserve">1. Основные: 92.3  </t>
  </si>
  <si>
    <t>прочая зрелищно-развлекательная деятельность</t>
  </si>
  <si>
    <t xml:space="preserve">2. Иные: 63.30.4 </t>
  </si>
  <si>
    <t>предоставление туристических экскурсионных услуг;</t>
  </si>
  <si>
    <t xml:space="preserve">92.52 </t>
  </si>
  <si>
    <t>деятельность музеев и охрана исторических мест и зданий</t>
  </si>
  <si>
    <t xml:space="preserve">52.48.34 </t>
  </si>
  <si>
    <t>розничная торговля сувенирами, изделиями народных художественных промыслов;</t>
  </si>
  <si>
    <t xml:space="preserve">80.42  </t>
  </si>
  <si>
    <t xml:space="preserve">образование для взрослых и прочие виды образования, не включенные в др.группы </t>
  </si>
  <si>
    <t xml:space="preserve"> Организация экскурсий, мастер-классов, семинаров, творческих лабораторий, научно-методических совещаний, лекций, конференций, смотров, конкурсов, выставок и фестивалей, по-священных вопросам ремесел 
прикладного творчества»
</t>
  </si>
  <si>
    <t>физические лица</t>
  </si>
  <si>
    <t>Постановление администрации района от 23.11.2011 № 2361</t>
  </si>
  <si>
    <t xml:space="preserve"> Запись на обзорные, тематические и интерактивные экскурсии</t>
  </si>
  <si>
    <t>Постановление администрации района от 23.11.2011 № 2357</t>
  </si>
  <si>
    <t xml:space="preserve"> реализации картин, сувениров, изделий народного, 
декоративно-прикладного искусства и дизайна»
</t>
  </si>
  <si>
    <t>Постановление администрации района от 23.11.2011 № 2366</t>
  </si>
  <si>
    <t>Постановление</t>
  </si>
  <si>
    <t>от 23.12.2011 № 2373</t>
  </si>
  <si>
    <t>бессрочно</t>
  </si>
  <si>
    <t>Исполнено в полном объеме</t>
  </si>
  <si>
    <t>Экскурсионная услуга</t>
  </si>
  <si>
    <t>Мастер-классы</t>
  </si>
  <si>
    <t>реализация картин, сувениров, изделии народного ДПИ</t>
  </si>
  <si>
    <t>всего</t>
  </si>
  <si>
    <t>жалоб нет</t>
  </si>
  <si>
    <t>2020 г-606 428,39 р</t>
  </si>
  <si>
    <t>уменьшение</t>
  </si>
  <si>
    <t>2020г</t>
  </si>
  <si>
    <t>2020г.</t>
  </si>
  <si>
    <t>Объем финансового обеспечения в рамках программ, утвержденных в установленном порядке (спонсорские средства, целевые средства)</t>
  </si>
  <si>
    <t>2020 г.</t>
  </si>
  <si>
    <t>на 1 января 2022 г.</t>
  </si>
  <si>
    <t>Постановление администрации Нижневартовского района от 14.10.2020 № 1558                                № 751 от 14.05.2021</t>
  </si>
  <si>
    <t>2021 г-219 848,72 р</t>
  </si>
  <si>
    <t>№ 41</t>
  </si>
  <si>
    <t>член местной общественной организации ветеранов войны и труда, инвалидов и пенсионеров Нижневартовского района, ветерана труда Российской Федерации, Почетного гражданина Нижневартовского района Венго Маргарита Вынтымовна, член наблюдательного совета</t>
  </si>
  <si>
    <t>"02" февраля  2022г.</t>
  </si>
  <si>
    <t>Директор __________________________________М.М. Айпина</t>
  </si>
  <si>
    <t>увеличение</t>
  </si>
  <si>
    <t>2021г</t>
  </si>
  <si>
    <t>2021г.</t>
  </si>
  <si>
    <t>2021 г.</t>
  </si>
  <si>
    <t>Пособия по социальной помощи населению в натуральной форме</t>
  </si>
  <si>
    <t>Увеличение стоимости лекарственных препаратов и материалов, применяемых в медицинских целях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</si>
</sst>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AP9" sqref="AP9"/>
    </sheetView>
  </sheetViews>
  <sheetFormatPr defaultRowHeight="15" x14ac:dyDescent="0.25"/>
  <cols>
    <col min="1" max="43" width="1.28515625" style="1" customWidth="1"/>
    <col min="44" max="44" width="2.140625" style="1" customWidth="1"/>
    <col min="45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2</v>
      </c>
      <c r="C4" s="1" t="s">
        <v>153</v>
      </c>
      <c r="AI4" s="131">
        <v>44591</v>
      </c>
      <c r="AJ4" s="132"/>
      <c r="AK4" s="132"/>
      <c r="AL4" s="132"/>
      <c r="AM4" s="132"/>
      <c r="AN4" s="132"/>
      <c r="AO4" s="132"/>
      <c r="AP4" s="132"/>
      <c r="AQ4" s="132"/>
      <c r="AR4" s="132"/>
      <c r="AS4" s="130" t="s">
        <v>195</v>
      </c>
      <c r="AT4" s="130"/>
      <c r="AU4" s="130"/>
      <c r="AV4" s="130"/>
      <c r="AW4" s="130"/>
      <c r="AX4" s="13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3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7" t="s">
        <v>4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7" t="s">
        <v>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7" t="s">
        <v>6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7" t="s">
        <v>192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7</v>
      </c>
    </row>
    <row r="21" spans="2:70" x14ac:dyDescent="0.25">
      <c r="B21" s="1" t="s">
        <v>135</v>
      </c>
      <c r="V21" s="16" t="s">
        <v>137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2:70" x14ac:dyDescent="0.25">
      <c r="B22" s="1" t="s">
        <v>136</v>
      </c>
      <c r="P22" s="16" t="s">
        <v>138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2:70" x14ac:dyDescent="0.25">
      <c r="B23" s="1" t="s">
        <v>134</v>
      </c>
      <c r="O23" s="16" t="s">
        <v>129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36" spans="1:1" x14ac:dyDescent="0.25">
      <c r="A36" s="1" t="s">
        <v>8</v>
      </c>
    </row>
  </sheetData>
  <mergeCells count="9">
    <mergeCell ref="AS4:AX4"/>
    <mergeCell ref="AI4:AR4"/>
    <mergeCell ref="V21:BH21"/>
    <mergeCell ref="P22:AP22"/>
    <mergeCell ref="O23:AI23"/>
    <mergeCell ref="X11:AR11"/>
    <mergeCell ref="R12:AY12"/>
    <mergeCell ref="X13:AR13"/>
    <mergeCell ref="X14:AR14"/>
  </mergeCells>
  <pageMargins left="0" right="0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0"/>
  <sheetViews>
    <sheetView tabSelected="1" workbookViewId="0">
      <selection activeCell="B59" sqref="B59:U59"/>
    </sheetView>
  </sheetViews>
  <sheetFormatPr defaultRowHeight="15" x14ac:dyDescent="0.2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" customHeight="1" x14ac:dyDescent="0.25"/>
    <row r="2" spans="2:70" x14ac:dyDescent="0.25">
      <c r="B2" s="1" t="s">
        <v>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 x14ac:dyDescent="0.25">
      <c r="B4" s="1" t="s">
        <v>10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23" t="s">
        <v>12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32" t="s">
        <v>15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 t="s">
        <v>16</v>
      </c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"/>
      <c r="BM7" s="3"/>
      <c r="BN7" s="3"/>
      <c r="BO7" s="3"/>
      <c r="BP7" s="3"/>
      <c r="BQ7" s="12"/>
      <c r="BR7" s="12"/>
    </row>
    <row r="8" spans="2:70" ht="39.75" customHeight="1" x14ac:dyDescent="0.25"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14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"/>
      <c r="BM8" s="3"/>
      <c r="BN8" s="3"/>
      <c r="BO8" s="3"/>
      <c r="BP8" s="3"/>
      <c r="BQ8" s="12"/>
      <c r="BR8" s="12"/>
    </row>
    <row r="9" spans="2:70" x14ac:dyDescent="0.25">
      <c r="B9" s="30">
        <v>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>
        <v>3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6">
        <v>4</v>
      </c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"/>
      <c r="BM9" s="3"/>
      <c r="BN9" s="3"/>
      <c r="BO9" s="3"/>
      <c r="BP9" s="3"/>
      <c r="BQ9" s="12"/>
      <c r="BR9" s="12"/>
    </row>
    <row r="10" spans="2:70" ht="41.25" customHeight="1" x14ac:dyDescent="0.25">
      <c r="B10" s="23" t="s">
        <v>160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3" t="s">
        <v>161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  <c r="AZ10" s="37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3"/>
      <c r="BM10" s="3"/>
      <c r="BN10" s="3"/>
      <c r="BO10" s="3"/>
      <c r="BP10" s="3"/>
      <c r="BQ10" s="12"/>
      <c r="BR10" s="12"/>
    </row>
    <row r="11" spans="2:70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37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12"/>
      <c r="BM11" s="12"/>
      <c r="BN11" s="12"/>
      <c r="BO11" s="12"/>
      <c r="BP11" s="12"/>
      <c r="BQ11" s="12"/>
      <c r="BR11" s="12"/>
    </row>
    <row r="12" spans="2:70" ht="36" customHeight="1" x14ac:dyDescent="0.25">
      <c r="B12" s="23" t="s">
        <v>162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33" t="s">
        <v>163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5"/>
      <c r="AZ12" s="37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2"/>
      <c r="BM12" s="12"/>
      <c r="BN12" s="12"/>
      <c r="BO12" s="12"/>
      <c r="BP12" s="12"/>
      <c r="BQ12" s="12"/>
      <c r="BR12" s="12"/>
    </row>
    <row r="13" spans="2:70" ht="27" customHeight="1" x14ac:dyDescent="0.25">
      <c r="B13" s="23" t="s">
        <v>164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33" t="s">
        <v>165</v>
      </c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5"/>
      <c r="AZ13" s="37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13"/>
      <c r="BM13" s="13"/>
      <c r="BN13" s="13"/>
      <c r="BO13" s="13"/>
      <c r="BP13" s="12"/>
      <c r="BQ13" s="12"/>
      <c r="BR13" s="12"/>
    </row>
    <row r="14" spans="2:70" ht="24.75" customHeight="1" x14ac:dyDescent="0.25">
      <c r="B14" s="23" t="s">
        <v>166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3" t="s">
        <v>167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5"/>
      <c r="AZ14" s="37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13"/>
      <c r="BM14" s="13"/>
      <c r="BN14" s="13"/>
      <c r="BO14" s="13"/>
      <c r="BP14" s="12"/>
      <c r="BQ14" s="12"/>
      <c r="BR14" s="12"/>
    </row>
    <row r="15" spans="2:70" ht="36.75" customHeight="1" x14ac:dyDescent="0.25">
      <c r="B15" s="23" t="s">
        <v>168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33" t="s">
        <v>169</v>
      </c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37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13"/>
      <c r="BM15" s="13"/>
      <c r="BN15" s="13"/>
      <c r="BO15" s="13"/>
      <c r="BP15" s="12"/>
      <c r="BQ15" s="12"/>
      <c r="BR15" s="12"/>
    </row>
    <row r="16" spans="2:70" ht="12.75" customHeight="1" x14ac:dyDescent="0.25"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2"/>
      <c r="BQ16" s="12"/>
      <c r="BR16" s="12"/>
    </row>
    <row r="17" spans="2:70" ht="12" customHeight="1" x14ac:dyDescent="0.25">
      <c r="B17" s="1" t="s">
        <v>17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2:70" ht="14.25" customHeight="1" x14ac:dyDescent="0.25">
      <c r="B18" s="12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70" ht="12.75" customHeight="1" x14ac:dyDescent="0.25"/>
    <row r="20" spans="2:70" ht="29.25" customHeight="1" x14ac:dyDescent="0.25">
      <c r="B20" s="25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 t="s">
        <v>20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25" t="s">
        <v>21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2:70" x14ac:dyDescent="0.25">
      <c r="B21" s="25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v>2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25">
        <v>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2:70" ht="112.5" customHeight="1" x14ac:dyDescent="0.25">
      <c r="B22" s="42" t="s">
        <v>170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2" t="s">
        <v>171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5" t="s">
        <v>172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7"/>
    </row>
    <row r="23" spans="2:70" ht="64.5" customHeight="1" x14ac:dyDescent="0.25">
      <c r="B23" s="42" t="s">
        <v>173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2" t="s">
        <v>171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5" t="s">
        <v>174</v>
      </c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7"/>
    </row>
    <row r="24" spans="2:70" ht="64.5" customHeight="1" x14ac:dyDescent="0.25">
      <c r="B24" s="42" t="s">
        <v>175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2" t="s">
        <v>171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5" t="s">
        <v>176</v>
      </c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7"/>
    </row>
    <row r="26" spans="2:70" x14ac:dyDescent="0.25">
      <c r="B26" s="1" t="s">
        <v>22</v>
      </c>
    </row>
    <row r="27" spans="2:70" x14ac:dyDescent="0.25">
      <c r="B27" s="1" t="s">
        <v>23</v>
      </c>
    </row>
    <row r="29" spans="2:70" x14ac:dyDescent="0.25">
      <c r="B29" s="23" t="s">
        <v>24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32" t="s">
        <v>27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25" t="s">
        <v>28</v>
      </c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2:70" ht="46.5" customHeight="1" x14ac:dyDescent="0.25">
      <c r="B30" s="32" t="s">
        <v>25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2" t="s">
        <v>26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2:70" x14ac:dyDescent="0.25">
      <c r="B31" s="25">
        <v>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>
        <v>2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5">
        <v>3</v>
      </c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5">
        <v>4</v>
      </c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2:70" ht="15" customHeight="1" x14ac:dyDescent="0.25">
      <c r="B32" s="39" t="s">
        <v>177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39" t="s">
        <v>177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8" t="s">
        <v>178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50"/>
      <c r="AY32" s="39" t="s">
        <v>179</v>
      </c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1"/>
    </row>
    <row r="35" spans="2:63" x14ac:dyDescent="0.25">
      <c r="B35" s="1" t="s">
        <v>29</v>
      </c>
    </row>
    <row r="37" spans="2:63" ht="42.75" customHeight="1" x14ac:dyDescent="0.25">
      <c r="B37" s="32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2" t="s">
        <v>31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2" t="s">
        <v>34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2" t="s">
        <v>35</v>
      </c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2:63" ht="44.25" customHeight="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2" t="s">
        <v>33</v>
      </c>
      <c r="O38" s="38"/>
      <c r="P38" s="38"/>
      <c r="Q38" s="38"/>
      <c r="R38" s="38"/>
      <c r="S38" s="38"/>
      <c r="T38" s="38"/>
      <c r="U38" s="38"/>
      <c r="V38" s="38"/>
      <c r="W38" s="32" t="s">
        <v>32</v>
      </c>
      <c r="X38" s="38"/>
      <c r="Y38" s="38"/>
      <c r="Z38" s="38"/>
      <c r="AA38" s="38"/>
      <c r="AB38" s="38"/>
      <c r="AC38" s="38"/>
      <c r="AD38" s="38"/>
      <c r="AE38" s="38"/>
      <c r="AF38" s="32" t="s">
        <v>33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2" t="s">
        <v>32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</row>
    <row r="39" spans="2:63" ht="26.25" customHeight="1" x14ac:dyDescent="0.25">
      <c r="B39" s="21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>
        <v>12</v>
      </c>
      <c r="O39" s="24"/>
      <c r="P39" s="24"/>
      <c r="Q39" s="24"/>
      <c r="R39" s="24"/>
      <c r="S39" s="24"/>
      <c r="T39" s="24"/>
      <c r="U39" s="24"/>
      <c r="V39" s="24"/>
      <c r="W39" s="23">
        <v>12</v>
      </c>
      <c r="X39" s="24"/>
      <c r="Y39" s="24"/>
      <c r="Z39" s="24"/>
      <c r="AA39" s="24"/>
      <c r="AB39" s="24"/>
      <c r="AC39" s="24"/>
      <c r="AD39" s="24"/>
      <c r="AE39" s="24"/>
      <c r="AF39" s="25" t="s">
        <v>98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5" t="s">
        <v>98</v>
      </c>
      <c r="AQ39" s="26"/>
      <c r="AR39" s="26"/>
      <c r="AS39" s="26"/>
      <c r="AT39" s="26"/>
      <c r="AU39" s="26"/>
      <c r="AV39" s="26"/>
      <c r="AW39" s="26"/>
      <c r="AX39" s="26"/>
      <c r="AY39" s="26"/>
      <c r="AZ39" s="23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63" ht="27" customHeight="1" x14ac:dyDescent="0.25">
      <c r="B40" s="21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>
        <v>11.5</v>
      </c>
      <c r="O40" s="24"/>
      <c r="P40" s="24"/>
      <c r="Q40" s="24"/>
      <c r="R40" s="24"/>
      <c r="S40" s="24"/>
      <c r="T40" s="24"/>
      <c r="U40" s="24"/>
      <c r="V40" s="24"/>
      <c r="W40" s="23">
        <v>11.5</v>
      </c>
      <c r="X40" s="24"/>
      <c r="Y40" s="24"/>
      <c r="Z40" s="24"/>
      <c r="AA40" s="24"/>
      <c r="AB40" s="24"/>
      <c r="AC40" s="24"/>
      <c r="AD40" s="24"/>
      <c r="AE40" s="24"/>
      <c r="AF40" s="25" t="s">
        <v>98</v>
      </c>
      <c r="AG40" s="26"/>
      <c r="AH40" s="26"/>
      <c r="AI40" s="26"/>
      <c r="AJ40" s="26"/>
      <c r="AK40" s="26"/>
      <c r="AL40" s="26"/>
      <c r="AM40" s="26"/>
      <c r="AN40" s="26"/>
      <c r="AO40" s="26"/>
      <c r="AP40" s="25" t="s">
        <v>98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3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2:63" ht="29.25" customHeight="1" x14ac:dyDescent="0.25">
      <c r="B41" s="21" t="s">
        <v>38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>
        <v>11.5</v>
      </c>
      <c r="O41" s="24"/>
      <c r="P41" s="24"/>
      <c r="Q41" s="24"/>
      <c r="R41" s="24"/>
      <c r="S41" s="24"/>
      <c r="T41" s="24"/>
      <c r="U41" s="24"/>
      <c r="V41" s="24"/>
      <c r="W41" s="23">
        <v>11.5</v>
      </c>
      <c r="X41" s="24"/>
      <c r="Y41" s="24"/>
      <c r="Z41" s="24"/>
      <c r="AA41" s="24"/>
      <c r="AB41" s="24"/>
      <c r="AC41" s="24"/>
      <c r="AD41" s="24"/>
      <c r="AE41" s="24"/>
      <c r="AF41" s="23"/>
      <c r="AG41" s="24"/>
      <c r="AH41" s="24"/>
      <c r="AI41" s="24"/>
      <c r="AJ41" s="24"/>
      <c r="AK41" s="24"/>
      <c r="AL41" s="24"/>
      <c r="AM41" s="24"/>
      <c r="AN41" s="24"/>
      <c r="AO41" s="24"/>
      <c r="AP41" s="23"/>
      <c r="AQ41" s="24"/>
      <c r="AR41" s="24"/>
      <c r="AS41" s="24"/>
      <c r="AT41" s="24"/>
      <c r="AU41" s="24"/>
      <c r="AV41" s="24"/>
      <c r="AW41" s="24"/>
      <c r="AX41" s="24"/>
      <c r="AY41" s="24"/>
      <c r="AZ41" s="18" t="s">
        <v>98</v>
      </c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20"/>
    </row>
    <row r="42" spans="2:63" x14ac:dyDescent="0.25">
      <c r="B42" s="5" t="s">
        <v>39</v>
      </c>
    </row>
    <row r="43" spans="2:63" x14ac:dyDescent="0.25">
      <c r="B43" s="5" t="s">
        <v>40</v>
      </c>
    </row>
    <row r="45" spans="2:63" x14ac:dyDescent="0.25">
      <c r="B45" s="1" t="s">
        <v>41</v>
      </c>
    </row>
    <row r="47" spans="2:63" x14ac:dyDescent="0.25">
      <c r="B47" s="27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9"/>
    </row>
    <row r="48" spans="2:63" x14ac:dyDescent="0.25">
      <c r="B48" s="30" t="s">
        <v>43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0" t="s">
        <v>44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2:63" ht="57" customHeight="1" x14ac:dyDescent="0.25">
      <c r="B49" s="51" t="s">
        <v>45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1" t="s">
        <v>46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1" t="s">
        <v>45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1" t="s">
        <v>46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</row>
    <row r="50" spans="2:63" x14ac:dyDescent="0.25">
      <c r="B50" s="58">
        <v>54584.9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58">
        <v>14254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58">
        <v>54527.1</v>
      </c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60"/>
      <c r="AY50" s="58">
        <v>14254</v>
      </c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</row>
    <row r="52" spans="2:63" x14ac:dyDescent="0.25">
      <c r="B52" s="1" t="s">
        <v>47</v>
      </c>
    </row>
    <row r="54" spans="2:63" ht="30.75" customHeight="1" x14ac:dyDescent="0.25">
      <c r="B54" s="55" t="s">
        <v>48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  <c r="V54" s="32" t="s">
        <v>49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25" t="s">
        <v>50</v>
      </c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</row>
    <row r="55" spans="2:63" x14ac:dyDescent="0.25">
      <c r="B55" s="25">
        <v>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32">
        <v>2</v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25">
        <v>3</v>
      </c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</row>
    <row r="56" spans="2:63" ht="42" customHeight="1" x14ac:dyDescent="0.25">
      <c r="B56" s="53" t="s">
        <v>154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63" t="s">
        <v>193</v>
      </c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5"/>
      <c r="AR56" s="69" t="s">
        <v>155</v>
      </c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</row>
    <row r="57" spans="2:63" ht="123.75" customHeight="1" x14ac:dyDescent="0.25">
      <c r="B57" s="75" t="s">
        <v>159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8"/>
      <c r="AR57" s="72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4"/>
    </row>
    <row r="58" spans="2:63" ht="45.75" customHeight="1" x14ac:dyDescent="0.25">
      <c r="B58" s="53" t="s">
        <v>156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8"/>
      <c r="AR58" s="72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4"/>
    </row>
    <row r="59" spans="2:63" ht="135" customHeight="1" x14ac:dyDescent="0.25">
      <c r="B59" s="53" t="s">
        <v>196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8"/>
      <c r="AR59" s="72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4"/>
    </row>
    <row r="60" spans="2:63" ht="64.5" customHeight="1" x14ac:dyDescent="0.25">
      <c r="B60" s="53" t="s">
        <v>157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8"/>
      <c r="AR60" s="72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4"/>
    </row>
  </sheetData>
  <mergeCells count="105">
    <mergeCell ref="B49:Q49"/>
    <mergeCell ref="R49:AH49"/>
    <mergeCell ref="AI49:AX49"/>
    <mergeCell ref="AY49:BK49"/>
    <mergeCell ref="B56:U56"/>
    <mergeCell ref="B54:U54"/>
    <mergeCell ref="V54:AQ54"/>
    <mergeCell ref="AR54:BK54"/>
    <mergeCell ref="B55:U55"/>
    <mergeCell ref="V55:AQ55"/>
    <mergeCell ref="AR55:BK55"/>
    <mergeCell ref="B50:Q50"/>
    <mergeCell ref="R50:AH50"/>
    <mergeCell ref="AI50:AX50"/>
    <mergeCell ref="AY50:BK50"/>
    <mergeCell ref="V56:AQ60"/>
    <mergeCell ref="AR56:BK60"/>
    <mergeCell ref="B57:U57"/>
    <mergeCell ref="B58:U58"/>
    <mergeCell ref="B59:U59"/>
    <mergeCell ref="B60:U60"/>
    <mergeCell ref="B29:AK29"/>
    <mergeCell ref="AL29:AX30"/>
    <mergeCell ref="AY29:BK30"/>
    <mergeCell ref="B31:Q31"/>
    <mergeCell ref="R31:AK31"/>
    <mergeCell ref="AL31:AX31"/>
    <mergeCell ref="AY31:BK31"/>
    <mergeCell ref="B39:M39"/>
    <mergeCell ref="N39:V39"/>
    <mergeCell ref="W39:AE39"/>
    <mergeCell ref="AF39:AO39"/>
    <mergeCell ref="AP39:AY39"/>
    <mergeCell ref="N37:AE37"/>
    <mergeCell ref="AF37:AY37"/>
    <mergeCell ref="B37:M38"/>
    <mergeCell ref="B30:Q30"/>
    <mergeCell ref="R30:AK30"/>
    <mergeCell ref="N38:V38"/>
    <mergeCell ref="W38:AE38"/>
    <mergeCell ref="AF38:AO38"/>
    <mergeCell ref="AP38:AY38"/>
    <mergeCell ref="B32:Q32"/>
    <mergeCell ref="R32:AK32"/>
    <mergeCell ref="AL32:AX32"/>
    <mergeCell ref="B22:U22"/>
    <mergeCell ref="V22:AQ22"/>
    <mergeCell ref="AR22:BK22"/>
    <mergeCell ref="B23:U23"/>
    <mergeCell ref="V23:AQ23"/>
    <mergeCell ref="AR23:BK23"/>
    <mergeCell ref="B24:U24"/>
    <mergeCell ref="V24:AQ24"/>
    <mergeCell ref="AR24:BK24"/>
    <mergeCell ref="B21:U21"/>
    <mergeCell ref="V21:AQ21"/>
    <mergeCell ref="AR21:BK21"/>
    <mergeCell ref="B14:AK14"/>
    <mergeCell ref="AL14:AY14"/>
    <mergeCell ref="AZ14:BK14"/>
    <mergeCell ref="B15:AK15"/>
    <mergeCell ref="AL15:AY15"/>
    <mergeCell ref="AZ15:BK15"/>
    <mergeCell ref="B20:U20"/>
    <mergeCell ref="V20:AQ20"/>
    <mergeCell ref="AR20:BK20"/>
    <mergeCell ref="AZ7:BK8"/>
    <mergeCell ref="AL9:AY9"/>
    <mergeCell ref="AZ9:BK9"/>
    <mergeCell ref="AZ13:BK13"/>
    <mergeCell ref="AL10:AY10"/>
    <mergeCell ref="AZ10:BK10"/>
    <mergeCell ref="AZ11:BK11"/>
    <mergeCell ref="AZ12:BK12"/>
    <mergeCell ref="AZ39:BK39"/>
    <mergeCell ref="AL11:AY11"/>
    <mergeCell ref="AL12:AY12"/>
    <mergeCell ref="AZ37:BK38"/>
    <mergeCell ref="AY32:BK32"/>
    <mergeCell ref="B7:AK7"/>
    <mergeCell ref="B8:S8"/>
    <mergeCell ref="T8:AK8"/>
    <mergeCell ref="B13:AK13"/>
    <mergeCell ref="AL13:AY13"/>
    <mergeCell ref="B9:S9"/>
    <mergeCell ref="T9:AK9"/>
    <mergeCell ref="B10:AK10"/>
    <mergeCell ref="AL7:AY8"/>
    <mergeCell ref="B11:AK11"/>
    <mergeCell ref="B12:AK12"/>
    <mergeCell ref="AZ41:BK41"/>
    <mergeCell ref="B40:M40"/>
    <mergeCell ref="W40:AE40"/>
    <mergeCell ref="AF40:AO40"/>
    <mergeCell ref="AP40:AY40"/>
    <mergeCell ref="AZ40:BK40"/>
    <mergeCell ref="B47:BK47"/>
    <mergeCell ref="B48:AH48"/>
    <mergeCell ref="AI48:BK48"/>
    <mergeCell ref="W41:AE41"/>
    <mergeCell ref="AF41:AO41"/>
    <mergeCell ref="AP41:AY41"/>
    <mergeCell ref="N40:V40"/>
    <mergeCell ref="B41:M41"/>
    <mergeCell ref="N41:V41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22"/>
  <sheetViews>
    <sheetView topLeftCell="A100" workbookViewId="0">
      <selection activeCell="AX116" sqref="AX116:BK116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5" width="1.28515625" style="1" customWidth="1"/>
    <col min="56" max="56" width="7.85546875" style="1" customWidth="1"/>
    <col min="57" max="62" width="1.28515625" style="1" customWidth="1"/>
    <col min="63" max="63" width="9.1406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53</v>
      </c>
      <c r="G6" s="1" t="s">
        <v>180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53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53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54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53</v>
      </c>
      <c r="F13" s="1" t="s">
        <v>186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2:70" x14ac:dyDescent="0.25">
      <c r="B14" s="1" t="s">
        <v>53</v>
      </c>
      <c r="F14" s="1" t="s">
        <v>194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53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56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57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42" t="s">
        <v>58</v>
      </c>
      <c r="C20" s="42"/>
      <c r="D20" s="42"/>
      <c r="E20" s="42" t="s">
        <v>59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87" t="s">
        <v>60</v>
      </c>
      <c r="Y20" s="88"/>
      <c r="Z20" s="88"/>
      <c r="AA20" s="89"/>
      <c r="AB20" s="55" t="s">
        <v>61</v>
      </c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42" t="s">
        <v>64</v>
      </c>
      <c r="BE20" s="42"/>
      <c r="BF20" s="42"/>
      <c r="BG20" s="42"/>
      <c r="BH20" s="42"/>
      <c r="BI20" s="42"/>
      <c r="BJ20" s="42"/>
      <c r="BK20" s="42"/>
    </row>
    <row r="21" spans="1:70" ht="41.25" customHeight="1" x14ac:dyDescent="0.25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0"/>
      <c r="Y21" s="91"/>
      <c r="Z21" s="91"/>
      <c r="AA21" s="92"/>
      <c r="AB21" s="55" t="s">
        <v>33</v>
      </c>
      <c r="AC21" s="85"/>
      <c r="AD21" s="85"/>
      <c r="AE21" s="85"/>
      <c r="AF21" s="85"/>
      <c r="AG21" s="85"/>
      <c r="AH21" s="86"/>
      <c r="AI21" s="55" t="s">
        <v>32</v>
      </c>
      <c r="AJ21" s="85"/>
      <c r="AK21" s="85"/>
      <c r="AL21" s="85"/>
      <c r="AM21" s="85"/>
      <c r="AN21" s="85"/>
      <c r="AO21" s="86"/>
      <c r="AP21" s="55" t="s">
        <v>62</v>
      </c>
      <c r="AQ21" s="85"/>
      <c r="AR21" s="85"/>
      <c r="AS21" s="85"/>
      <c r="AT21" s="85"/>
      <c r="AU21" s="85"/>
      <c r="AV21" s="86"/>
      <c r="AW21" s="55" t="s">
        <v>63</v>
      </c>
      <c r="AX21" s="85"/>
      <c r="AY21" s="85"/>
      <c r="AZ21" s="85"/>
      <c r="BA21" s="85"/>
      <c r="BB21" s="85"/>
      <c r="BC21" s="86"/>
      <c r="BD21" s="42"/>
      <c r="BE21" s="42"/>
      <c r="BF21" s="42"/>
      <c r="BG21" s="42"/>
      <c r="BH21" s="42"/>
      <c r="BI21" s="42"/>
      <c r="BJ21" s="42"/>
      <c r="BK21" s="42"/>
    </row>
    <row r="22" spans="1:70" ht="41.25" customHeight="1" x14ac:dyDescent="0.25">
      <c r="B22" s="21">
        <v>1</v>
      </c>
      <c r="C22" s="22"/>
      <c r="D22" s="22"/>
      <c r="E22" s="21" t="s">
        <v>65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1" t="s">
        <v>66</v>
      </c>
      <c r="Y22" s="22"/>
      <c r="Z22" s="22"/>
      <c r="AA22" s="22"/>
      <c r="AB22" s="80">
        <v>1532643.47</v>
      </c>
      <c r="AC22" s="81"/>
      <c r="AD22" s="81"/>
      <c r="AE22" s="81"/>
      <c r="AF22" s="81"/>
      <c r="AG22" s="81"/>
      <c r="AH22" s="81"/>
      <c r="AI22" s="80">
        <v>1470889.61</v>
      </c>
      <c r="AJ22" s="81"/>
      <c r="AK22" s="81"/>
      <c r="AL22" s="81"/>
      <c r="AM22" s="81"/>
      <c r="AN22" s="81"/>
      <c r="AO22" s="81"/>
      <c r="AP22" s="80">
        <f>AI22-AB22</f>
        <v>-61753.85999999987</v>
      </c>
      <c r="AQ22" s="81"/>
      <c r="AR22" s="81"/>
      <c r="AS22" s="81"/>
      <c r="AT22" s="81"/>
      <c r="AU22" s="81"/>
      <c r="AV22" s="81"/>
      <c r="AW22" s="80">
        <f>(AI22-AB22)/AB22*100</f>
        <v>-4.0292384503487861</v>
      </c>
      <c r="AX22" s="81"/>
      <c r="AY22" s="81"/>
      <c r="AZ22" s="81"/>
      <c r="BA22" s="81"/>
      <c r="BB22" s="81"/>
      <c r="BC22" s="81"/>
      <c r="BD22" s="21" t="s">
        <v>187</v>
      </c>
      <c r="BE22" s="22"/>
      <c r="BF22" s="22"/>
      <c r="BG22" s="22"/>
      <c r="BH22" s="22"/>
      <c r="BI22" s="22"/>
      <c r="BJ22" s="22"/>
      <c r="BK22" s="22"/>
    </row>
    <row r="23" spans="1:70" ht="68.25" customHeight="1" x14ac:dyDescent="0.25">
      <c r="B23" s="21">
        <v>2</v>
      </c>
      <c r="C23" s="22"/>
      <c r="D23" s="22"/>
      <c r="E23" s="21" t="s">
        <v>67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82" t="s">
        <v>66</v>
      </c>
      <c r="Y23" s="83"/>
      <c r="Z23" s="83"/>
      <c r="AA23" s="84"/>
      <c r="AB23" s="80">
        <v>0</v>
      </c>
      <c r="AC23" s="81"/>
      <c r="AD23" s="81"/>
      <c r="AE23" s="81"/>
      <c r="AF23" s="81"/>
      <c r="AG23" s="81"/>
      <c r="AH23" s="81"/>
      <c r="AI23" s="80">
        <v>0</v>
      </c>
      <c r="AJ23" s="81"/>
      <c r="AK23" s="81"/>
      <c r="AL23" s="81"/>
      <c r="AM23" s="81"/>
      <c r="AN23" s="81"/>
      <c r="AO23" s="81"/>
      <c r="AP23" s="80">
        <v>0</v>
      </c>
      <c r="AQ23" s="81"/>
      <c r="AR23" s="81"/>
      <c r="AS23" s="81"/>
      <c r="AT23" s="81"/>
      <c r="AU23" s="81"/>
      <c r="AV23" s="81"/>
      <c r="AW23" s="80">
        <v>0</v>
      </c>
      <c r="AX23" s="81"/>
      <c r="AY23" s="81"/>
      <c r="AZ23" s="81"/>
      <c r="BA23" s="81"/>
      <c r="BB23" s="81"/>
      <c r="BC23" s="81"/>
      <c r="BD23" s="21"/>
      <c r="BE23" s="22"/>
      <c r="BF23" s="22"/>
      <c r="BG23" s="22"/>
      <c r="BH23" s="22"/>
      <c r="BI23" s="22"/>
      <c r="BJ23" s="22"/>
      <c r="BK23" s="22"/>
    </row>
    <row r="24" spans="1:70" x14ac:dyDescent="0.25">
      <c r="B24" s="21" t="s">
        <v>68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70" ht="24" customHeight="1" x14ac:dyDescent="0.25">
      <c r="B25" s="21" t="s">
        <v>69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1" t="s">
        <v>66</v>
      </c>
      <c r="Y25" s="22"/>
      <c r="Z25" s="22"/>
      <c r="AA25" s="22"/>
      <c r="AB25" s="80">
        <v>0</v>
      </c>
      <c r="AC25" s="81"/>
      <c r="AD25" s="81"/>
      <c r="AE25" s="81"/>
      <c r="AF25" s="81"/>
      <c r="AG25" s="81"/>
      <c r="AH25" s="81"/>
      <c r="AI25" s="80">
        <v>0</v>
      </c>
      <c r="AJ25" s="81"/>
      <c r="AK25" s="81"/>
      <c r="AL25" s="81"/>
      <c r="AM25" s="81"/>
      <c r="AN25" s="81"/>
      <c r="AO25" s="81"/>
      <c r="AP25" s="80">
        <v>0</v>
      </c>
      <c r="AQ25" s="81"/>
      <c r="AR25" s="81"/>
      <c r="AS25" s="81"/>
      <c r="AT25" s="81"/>
      <c r="AU25" s="81"/>
      <c r="AV25" s="81"/>
      <c r="AW25" s="80">
        <v>0</v>
      </c>
      <c r="AX25" s="81"/>
      <c r="AY25" s="81"/>
      <c r="AZ25" s="81"/>
      <c r="BA25" s="81"/>
      <c r="BB25" s="81"/>
      <c r="BC25" s="81"/>
      <c r="BD25" s="21"/>
      <c r="BE25" s="22"/>
      <c r="BF25" s="22"/>
      <c r="BG25" s="22"/>
      <c r="BH25" s="22"/>
      <c r="BI25" s="22"/>
      <c r="BJ25" s="22"/>
      <c r="BK25" s="22"/>
    </row>
    <row r="26" spans="1:70" ht="39" customHeight="1" x14ac:dyDescent="0.25">
      <c r="B26" s="21" t="s">
        <v>70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1" t="s">
        <v>66</v>
      </c>
      <c r="Y26" s="22"/>
      <c r="Z26" s="22"/>
      <c r="AA26" s="22"/>
      <c r="AB26" s="80">
        <v>0</v>
      </c>
      <c r="AC26" s="81"/>
      <c r="AD26" s="81"/>
      <c r="AE26" s="81"/>
      <c r="AF26" s="81"/>
      <c r="AG26" s="81"/>
      <c r="AH26" s="81"/>
      <c r="AI26" s="80">
        <v>0</v>
      </c>
      <c r="AJ26" s="81"/>
      <c r="AK26" s="81"/>
      <c r="AL26" s="81"/>
      <c r="AM26" s="81"/>
      <c r="AN26" s="81"/>
      <c r="AO26" s="81"/>
      <c r="AP26" s="80">
        <v>0</v>
      </c>
      <c r="AQ26" s="81"/>
      <c r="AR26" s="81"/>
      <c r="AS26" s="81"/>
      <c r="AT26" s="81"/>
      <c r="AU26" s="81"/>
      <c r="AV26" s="81"/>
      <c r="AW26" s="80">
        <v>0</v>
      </c>
      <c r="AX26" s="81"/>
      <c r="AY26" s="81"/>
      <c r="AZ26" s="81"/>
      <c r="BA26" s="81"/>
      <c r="BB26" s="81"/>
      <c r="BC26" s="81"/>
      <c r="BD26" s="21"/>
      <c r="BE26" s="22"/>
      <c r="BF26" s="22"/>
      <c r="BG26" s="22"/>
      <c r="BH26" s="22"/>
      <c r="BI26" s="22"/>
      <c r="BJ26" s="22"/>
      <c r="BK26" s="22"/>
    </row>
    <row r="27" spans="1:70" ht="26.25" customHeight="1" x14ac:dyDescent="0.25">
      <c r="B27" s="21">
        <v>3</v>
      </c>
      <c r="C27" s="22"/>
      <c r="D27" s="22"/>
      <c r="E27" s="21" t="s">
        <v>71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1" t="s">
        <v>66</v>
      </c>
      <c r="Y27" s="22"/>
      <c r="Z27" s="22"/>
      <c r="AA27" s="22"/>
      <c r="AB27" s="80">
        <v>6992.54</v>
      </c>
      <c r="AC27" s="81"/>
      <c r="AD27" s="81"/>
      <c r="AE27" s="81"/>
      <c r="AF27" s="81"/>
      <c r="AG27" s="81"/>
      <c r="AH27" s="81"/>
      <c r="AI27" s="80">
        <v>8619.31</v>
      </c>
      <c r="AJ27" s="81"/>
      <c r="AK27" s="81"/>
      <c r="AL27" s="81"/>
      <c r="AM27" s="81"/>
      <c r="AN27" s="81"/>
      <c r="AO27" s="81"/>
      <c r="AP27" s="80">
        <f>AI27-AB27</f>
        <v>1626.7699999999995</v>
      </c>
      <c r="AQ27" s="81"/>
      <c r="AR27" s="81"/>
      <c r="AS27" s="81"/>
      <c r="AT27" s="81"/>
      <c r="AU27" s="81"/>
      <c r="AV27" s="81"/>
      <c r="AW27" s="80">
        <f>(AI27-AB27)/AB27*100</f>
        <v>23.264364594267597</v>
      </c>
      <c r="AX27" s="81"/>
      <c r="AY27" s="81"/>
      <c r="AZ27" s="81"/>
      <c r="BA27" s="81"/>
      <c r="BB27" s="81"/>
      <c r="BC27" s="81"/>
      <c r="BD27" s="21" t="s">
        <v>199</v>
      </c>
      <c r="BE27" s="22"/>
      <c r="BF27" s="22"/>
      <c r="BG27" s="22"/>
      <c r="BH27" s="22"/>
      <c r="BI27" s="22"/>
      <c r="BJ27" s="22"/>
      <c r="BK27" s="22"/>
    </row>
    <row r="28" spans="1:70" x14ac:dyDescent="0.25">
      <c r="B28" s="21" t="s">
        <v>72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70" ht="27.75" customHeight="1" x14ac:dyDescent="0.25">
      <c r="B29" s="21" t="s">
        <v>73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1" t="s">
        <v>66</v>
      </c>
      <c r="Y29" s="22"/>
      <c r="Z29" s="22"/>
      <c r="AA29" s="22"/>
      <c r="AB29" s="80">
        <v>0</v>
      </c>
      <c r="AC29" s="81"/>
      <c r="AD29" s="81"/>
      <c r="AE29" s="81"/>
      <c r="AF29" s="81"/>
      <c r="AG29" s="81"/>
      <c r="AH29" s="81"/>
      <c r="AI29" s="80">
        <v>0</v>
      </c>
      <c r="AJ29" s="81"/>
      <c r="AK29" s="81"/>
      <c r="AL29" s="81"/>
      <c r="AM29" s="81"/>
      <c r="AN29" s="81"/>
      <c r="AO29" s="81"/>
      <c r="AP29" s="80">
        <v>0</v>
      </c>
      <c r="AQ29" s="81"/>
      <c r="AR29" s="81"/>
      <c r="AS29" s="81"/>
      <c r="AT29" s="81"/>
      <c r="AU29" s="81"/>
      <c r="AV29" s="81"/>
      <c r="AW29" s="80"/>
      <c r="AX29" s="81"/>
      <c r="AY29" s="81"/>
      <c r="AZ29" s="81"/>
      <c r="BA29" s="81"/>
      <c r="BB29" s="81"/>
      <c r="BC29" s="81"/>
      <c r="BD29" s="80"/>
      <c r="BE29" s="81"/>
      <c r="BF29" s="81"/>
      <c r="BG29" s="81"/>
      <c r="BH29" s="81"/>
      <c r="BI29" s="81"/>
      <c r="BJ29" s="81"/>
      <c r="BK29" s="81"/>
    </row>
    <row r="30" spans="1:70" ht="24" customHeight="1" x14ac:dyDescent="0.25">
      <c r="B30" s="21">
        <v>4</v>
      </c>
      <c r="C30" s="22"/>
      <c r="D30" s="22"/>
      <c r="E30" s="21" t="s">
        <v>74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1" t="s">
        <v>66</v>
      </c>
      <c r="Y30" s="22"/>
      <c r="Z30" s="22"/>
      <c r="AA30" s="22"/>
      <c r="AB30" s="80">
        <v>0</v>
      </c>
      <c r="AC30" s="81"/>
      <c r="AD30" s="81"/>
      <c r="AE30" s="81"/>
      <c r="AF30" s="81"/>
      <c r="AG30" s="81"/>
      <c r="AH30" s="81"/>
      <c r="AI30" s="80">
        <v>0</v>
      </c>
      <c r="AJ30" s="81"/>
      <c r="AK30" s="81"/>
      <c r="AL30" s="81"/>
      <c r="AM30" s="81"/>
      <c r="AN30" s="81"/>
      <c r="AO30" s="81"/>
      <c r="AP30" s="80">
        <f>AI30-AB30</f>
        <v>0</v>
      </c>
      <c r="AQ30" s="81"/>
      <c r="AR30" s="81"/>
      <c r="AS30" s="81"/>
      <c r="AT30" s="81"/>
      <c r="AU30" s="81"/>
      <c r="AV30" s="81"/>
      <c r="AW30" s="80" t="e">
        <f>(AI30-AB30)/AB30*100</f>
        <v>#DIV/0!</v>
      </c>
      <c r="AX30" s="81"/>
      <c r="AY30" s="81"/>
      <c r="AZ30" s="81"/>
      <c r="BA30" s="81"/>
      <c r="BB30" s="81"/>
      <c r="BC30" s="81"/>
      <c r="BD30" s="21"/>
      <c r="BE30" s="22"/>
      <c r="BF30" s="22"/>
      <c r="BG30" s="22"/>
      <c r="BH30" s="22"/>
      <c r="BI30" s="22"/>
      <c r="BJ30" s="22"/>
      <c r="BK30" s="22"/>
    </row>
    <row r="31" spans="1:70" ht="14.25" customHeight="1" x14ac:dyDescent="0.25">
      <c r="B31" s="21" t="s">
        <v>72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70" ht="24.75" customHeight="1" x14ac:dyDescent="0.25">
      <c r="B32" s="21" t="s">
        <v>75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1" t="s">
        <v>66</v>
      </c>
      <c r="Y32" s="22"/>
      <c r="Z32" s="22"/>
      <c r="AA32" s="22"/>
      <c r="AB32" s="80">
        <v>0</v>
      </c>
      <c r="AC32" s="81"/>
      <c r="AD32" s="81"/>
      <c r="AE32" s="81"/>
      <c r="AF32" s="81"/>
      <c r="AG32" s="81"/>
      <c r="AH32" s="81"/>
      <c r="AI32" s="80">
        <v>0</v>
      </c>
      <c r="AJ32" s="81"/>
      <c r="AK32" s="81"/>
      <c r="AL32" s="81"/>
      <c r="AM32" s="81"/>
      <c r="AN32" s="81"/>
      <c r="AO32" s="81"/>
      <c r="AP32" s="80">
        <v>0</v>
      </c>
      <c r="AQ32" s="81"/>
      <c r="AR32" s="81"/>
      <c r="AS32" s="81"/>
      <c r="AT32" s="81"/>
      <c r="AU32" s="81"/>
      <c r="AV32" s="81"/>
      <c r="AW32" s="80">
        <v>0</v>
      </c>
      <c r="AX32" s="81"/>
      <c r="AY32" s="81"/>
      <c r="AZ32" s="81"/>
      <c r="BA32" s="81"/>
      <c r="BB32" s="81"/>
      <c r="BC32" s="81"/>
      <c r="BD32" s="21"/>
      <c r="BE32" s="22"/>
      <c r="BF32" s="22"/>
      <c r="BG32" s="22"/>
      <c r="BH32" s="22"/>
      <c r="BI32" s="22"/>
      <c r="BJ32" s="22"/>
      <c r="BK32" s="22"/>
    </row>
    <row r="33" spans="2:63" ht="24.75" customHeight="1" x14ac:dyDescent="0.25">
      <c r="B33" s="21">
        <v>5</v>
      </c>
      <c r="C33" s="22"/>
      <c r="D33" s="22"/>
      <c r="E33" s="21" t="s">
        <v>76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1" t="s">
        <v>66</v>
      </c>
      <c r="Y33" s="22"/>
      <c r="Z33" s="22"/>
      <c r="AA33" s="22"/>
      <c r="AB33" s="80">
        <v>4464948.78</v>
      </c>
      <c r="AC33" s="81"/>
      <c r="AD33" s="81"/>
      <c r="AE33" s="81"/>
      <c r="AF33" s="81"/>
      <c r="AG33" s="81"/>
      <c r="AH33" s="81"/>
      <c r="AI33" s="80">
        <v>4105348.41</v>
      </c>
      <c r="AJ33" s="81"/>
      <c r="AK33" s="81"/>
      <c r="AL33" s="81"/>
      <c r="AM33" s="81"/>
      <c r="AN33" s="81"/>
      <c r="AO33" s="81"/>
      <c r="AP33" s="80">
        <f>AI33-AB33</f>
        <v>-359600.37000000011</v>
      </c>
      <c r="AQ33" s="81"/>
      <c r="AR33" s="81"/>
      <c r="AS33" s="81"/>
      <c r="AT33" s="81"/>
      <c r="AU33" s="81"/>
      <c r="AV33" s="81"/>
      <c r="AW33" s="80">
        <f>(AI33-AB33)/AB33*100</f>
        <v>-8.0538520757678231</v>
      </c>
      <c r="AX33" s="81"/>
      <c r="AY33" s="81"/>
      <c r="AZ33" s="81"/>
      <c r="BA33" s="81"/>
      <c r="BB33" s="81"/>
      <c r="BC33" s="81"/>
      <c r="BD33" s="21" t="s">
        <v>187</v>
      </c>
      <c r="BE33" s="22"/>
      <c r="BF33" s="22"/>
      <c r="BG33" s="22"/>
      <c r="BH33" s="22"/>
      <c r="BI33" s="22"/>
      <c r="BJ33" s="22"/>
      <c r="BK33" s="22"/>
    </row>
    <row r="39" spans="2:63" x14ac:dyDescent="0.25">
      <c r="B39" s="1" t="s">
        <v>77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32" t="s">
        <v>19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55" t="s">
        <v>78</v>
      </c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2:63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2" t="s">
        <v>79</v>
      </c>
      <c r="O42" s="38"/>
      <c r="P42" s="38"/>
      <c r="Q42" s="38"/>
      <c r="R42" s="38"/>
      <c r="S42" s="38"/>
      <c r="T42" s="38"/>
      <c r="U42" s="38"/>
      <c r="V42" s="38"/>
      <c r="W42" s="38"/>
      <c r="X42" s="32" t="s">
        <v>79</v>
      </c>
      <c r="Y42" s="38"/>
      <c r="Z42" s="38"/>
      <c r="AA42" s="38"/>
      <c r="AB42" s="38"/>
      <c r="AC42" s="38"/>
      <c r="AD42" s="38"/>
      <c r="AE42" s="38"/>
      <c r="AF42" s="38"/>
      <c r="AG42" s="38"/>
      <c r="AH42" s="32" t="s">
        <v>79</v>
      </c>
      <c r="AI42" s="38"/>
      <c r="AJ42" s="38"/>
      <c r="AK42" s="38"/>
      <c r="AL42" s="38"/>
      <c r="AM42" s="38"/>
      <c r="AN42" s="38"/>
      <c r="AO42" s="38"/>
      <c r="AP42" s="38"/>
      <c r="AQ42" s="38"/>
      <c r="AR42" s="32" t="s">
        <v>79</v>
      </c>
      <c r="AS42" s="38"/>
      <c r="AT42" s="38"/>
      <c r="AU42" s="38"/>
      <c r="AV42" s="38"/>
      <c r="AW42" s="38"/>
      <c r="AX42" s="38"/>
      <c r="AY42" s="38"/>
      <c r="AZ42" s="38"/>
      <c r="BA42" s="38"/>
      <c r="BB42" s="32" t="s">
        <v>79</v>
      </c>
      <c r="BC42" s="38"/>
      <c r="BD42" s="38"/>
      <c r="BE42" s="38"/>
      <c r="BF42" s="38"/>
      <c r="BG42" s="38"/>
      <c r="BH42" s="38"/>
      <c r="BI42" s="38"/>
      <c r="BJ42" s="38"/>
      <c r="BK42" s="38"/>
    </row>
    <row r="43" spans="2:63" x14ac:dyDescent="0.25">
      <c r="B43" s="30">
        <v>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0">
        <v>2</v>
      </c>
      <c r="O43" s="31"/>
      <c r="P43" s="31"/>
      <c r="Q43" s="31"/>
      <c r="R43" s="31"/>
      <c r="S43" s="31"/>
      <c r="T43" s="31"/>
      <c r="U43" s="31"/>
      <c r="V43" s="31"/>
      <c r="W43" s="31"/>
      <c r="X43" s="30">
        <v>3</v>
      </c>
      <c r="Y43" s="31"/>
      <c r="Z43" s="31"/>
      <c r="AA43" s="31"/>
      <c r="AB43" s="31"/>
      <c r="AC43" s="31"/>
      <c r="AD43" s="31"/>
      <c r="AE43" s="31"/>
      <c r="AF43" s="31"/>
      <c r="AG43" s="31"/>
      <c r="AH43" s="30">
        <v>4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0">
        <v>5</v>
      </c>
      <c r="AS43" s="31"/>
      <c r="AT43" s="31"/>
      <c r="AU43" s="31"/>
      <c r="AV43" s="31"/>
      <c r="AW43" s="31"/>
      <c r="AX43" s="31"/>
      <c r="AY43" s="31"/>
      <c r="AZ43" s="31"/>
      <c r="BA43" s="31"/>
      <c r="BB43" s="30">
        <v>6</v>
      </c>
      <c r="BC43" s="31"/>
      <c r="BD43" s="31"/>
      <c r="BE43" s="31"/>
      <c r="BF43" s="31"/>
      <c r="BG43" s="31"/>
      <c r="BH43" s="31"/>
      <c r="BI43" s="31"/>
      <c r="BJ43" s="31"/>
      <c r="BK43" s="31"/>
    </row>
    <row r="44" spans="2:63" x14ac:dyDescent="0.2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31"/>
      <c r="Z44" s="31"/>
      <c r="AA44" s="31"/>
      <c r="AB44" s="31"/>
      <c r="AC44" s="31"/>
      <c r="AD44" s="31"/>
      <c r="AE44" s="31"/>
      <c r="AF44" s="31"/>
      <c r="AG44" s="31"/>
      <c r="AH44" s="30"/>
      <c r="AI44" s="31"/>
      <c r="AJ44" s="31"/>
      <c r="AK44" s="31"/>
      <c r="AL44" s="31"/>
      <c r="AM44" s="31"/>
      <c r="AN44" s="31"/>
      <c r="AO44" s="31"/>
      <c r="AP44" s="31"/>
      <c r="AQ44" s="31"/>
      <c r="AR44" s="30"/>
      <c r="AS44" s="31"/>
      <c r="AT44" s="31"/>
      <c r="AU44" s="31"/>
      <c r="AV44" s="31"/>
      <c r="AW44" s="31"/>
      <c r="AX44" s="31"/>
      <c r="AY44" s="31"/>
      <c r="AZ44" s="31"/>
      <c r="BA44" s="31"/>
      <c r="BB44" s="30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2:63" x14ac:dyDescent="0.25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31"/>
      <c r="Z45" s="31"/>
      <c r="AA45" s="31"/>
      <c r="AB45" s="31"/>
      <c r="AC45" s="31"/>
      <c r="AD45" s="31"/>
      <c r="AE45" s="31"/>
      <c r="AF45" s="31"/>
      <c r="AG45" s="31"/>
      <c r="AH45" s="30"/>
      <c r="AI45" s="31"/>
      <c r="AJ45" s="31"/>
      <c r="AK45" s="31"/>
      <c r="AL45" s="31"/>
      <c r="AM45" s="31"/>
      <c r="AN45" s="31"/>
      <c r="AO45" s="31"/>
      <c r="AP45" s="31"/>
      <c r="AQ45" s="31"/>
      <c r="AR45" s="30"/>
      <c r="AS45" s="31"/>
      <c r="AT45" s="31"/>
      <c r="AU45" s="31"/>
      <c r="AV45" s="31"/>
      <c r="AW45" s="31"/>
      <c r="AX45" s="31"/>
      <c r="AY45" s="31"/>
      <c r="AZ45" s="31"/>
      <c r="BA45" s="31"/>
      <c r="BB45" s="30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2:63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31"/>
      <c r="Z46" s="31"/>
      <c r="AA46" s="31"/>
      <c r="AB46" s="31"/>
      <c r="AC46" s="31"/>
      <c r="AD46" s="31"/>
      <c r="AE46" s="31"/>
      <c r="AF46" s="31"/>
      <c r="AG46" s="31"/>
      <c r="AH46" s="30"/>
      <c r="AI46" s="31"/>
      <c r="AJ46" s="31"/>
      <c r="AK46" s="31"/>
      <c r="AL46" s="31"/>
      <c r="AM46" s="31"/>
      <c r="AN46" s="31"/>
      <c r="AO46" s="31"/>
      <c r="AP46" s="31"/>
      <c r="AQ46" s="31"/>
      <c r="AR46" s="30"/>
      <c r="AS46" s="31"/>
      <c r="AT46" s="31"/>
      <c r="AU46" s="31"/>
      <c r="AV46" s="31"/>
      <c r="AW46" s="31"/>
      <c r="AX46" s="31"/>
      <c r="AY46" s="31"/>
      <c r="AZ46" s="31"/>
      <c r="BA46" s="31"/>
      <c r="BB46" s="30"/>
      <c r="BC46" s="31"/>
      <c r="BD46" s="31"/>
      <c r="BE46" s="31"/>
      <c r="BF46" s="31"/>
      <c r="BG46" s="31"/>
      <c r="BH46" s="31"/>
      <c r="BI46" s="31"/>
      <c r="BJ46" s="31"/>
      <c r="BK46" s="31"/>
    </row>
    <row r="48" spans="2:63" x14ac:dyDescent="0.25">
      <c r="B48" s="1" t="s">
        <v>80</v>
      </c>
    </row>
    <row r="49" spans="2:63" x14ac:dyDescent="0.25">
      <c r="B49" s="1" t="s">
        <v>81</v>
      </c>
    </row>
    <row r="50" spans="2:63" x14ac:dyDescent="0.25">
      <c r="B50" s="1" t="s">
        <v>82</v>
      </c>
    </row>
    <row r="52" spans="2:63" ht="35.25" customHeight="1" x14ac:dyDescent="0.25">
      <c r="B52" s="87" t="s">
        <v>85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  <c r="P52" s="78" t="s">
        <v>84</v>
      </c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8" t="s">
        <v>83</v>
      </c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8" t="s">
        <v>91</v>
      </c>
      <c r="BE52" s="79"/>
      <c r="BF52" s="79"/>
      <c r="BG52" s="79"/>
      <c r="BH52" s="79"/>
      <c r="BI52" s="79"/>
      <c r="BJ52" s="79"/>
      <c r="BK52" s="79"/>
    </row>
    <row r="53" spans="2:63" ht="58.5" customHeight="1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  <c r="P53" s="32" t="s">
        <v>86</v>
      </c>
      <c r="Q53" s="38"/>
      <c r="R53" s="38"/>
      <c r="S53" s="38"/>
      <c r="T53" s="38"/>
      <c r="U53" s="38"/>
      <c r="V53" s="38"/>
      <c r="W53" s="38"/>
      <c r="X53" s="32" t="s">
        <v>87</v>
      </c>
      <c r="Y53" s="38"/>
      <c r="Z53" s="38"/>
      <c r="AA53" s="38"/>
      <c r="AB53" s="38"/>
      <c r="AC53" s="38"/>
      <c r="AD53" s="38"/>
      <c r="AE53" s="38"/>
      <c r="AF53" s="32" t="s">
        <v>88</v>
      </c>
      <c r="AG53" s="38"/>
      <c r="AH53" s="38"/>
      <c r="AI53" s="38"/>
      <c r="AJ53" s="38"/>
      <c r="AK53" s="38"/>
      <c r="AL53" s="38"/>
      <c r="AM53" s="38"/>
      <c r="AN53" s="32" t="s">
        <v>89</v>
      </c>
      <c r="AO53" s="38"/>
      <c r="AP53" s="38"/>
      <c r="AQ53" s="38"/>
      <c r="AR53" s="38"/>
      <c r="AS53" s="38"/>
      <c r="AT53" s="38"/>
      <c r="AU53" s="38"/>
      <c r="AV53" s="32" t="s">
        <v>90</v>
      </c>
      <c r="AW53" s="38"/>
      <c r="AX53" s="38"/>
      <c r="AY53" s="38"/>
      <c r="AZ53" s="38"/>
      <c r="BA53" s="38"/>
      <c r="BB53" s="38"/>
      <c r="BC53" s="38"/>
      <c r="BD53" s="79"/>
      <c r="BE53" s="79"/>
      <c r="BF53" s="79"/>
      <c r="BG53" s="79"/>
      <c r="BH53" s="79"/>
      <c r="BI53" s="79"/>
      <c r="BJ53" s="79"/>
      <c r="BK53" s="79"/>
    </row>
    <row r="54" spans="2:63" ht="16.5" customHeight="1" x14ac:dyDescent="0.25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00"/>
      <c r="P54" s="78" t="s">
        <v>188</v>
      </c>
      <c r="Q54" s="79"/>
      <c r="R54" s="79"/>
      <c r="S54" s="79"/>
      <c r="T54" s="78" t="s">
        <v>200</v>
      </c>
      <c r="U54" s="79"/>
      <c r="V54" s="79"/>
      <c r="W54" s="79"/>
      <c r="X54" s="78" t="s">
        <v>188</v>
      </c>
      <c r="Y54" s="79"/>
      <c r="Z54" s="79"/>
      <c r="AA54" s="79"/>
      <c r="AB54" s="78" t="s">
        <v>200</v>
      </c>
      <c r="AC54" s="79"/>
      <c r="AD54" s="79"/>
      <c r="AE54" s="79"/>
      <c r="AF54" s="78" t="s">
        <v>188</v>
      </c>
      <c r="AG54" s="79"/>
      <c r="AH54" s="79"/>
      <c r="AI54" s="79"/>
      <c r="AJ54" s="78" t="s">
        <v>200</v>
      </c>
      <c r="AK54" s="79"/>
      <c r="AL54" s="79"/>
      <c r="AM54" s="79"/>
      <c r="AN54" s="78" t="s">
        <v>188</v>
      </c>
      <c r="AO54" s="79"/>
      <c r="AP54" s="79"/>
      <c r="AQ54" s="79"/>
      <c r="AR54" s="78" t="s">
        <v>200</v>
      </c>
      <c r="AS54" s="79"/>
      <c r="AT54" s="79"/>
      <c r="AU54" s="79"/>
      <c r="AV54" s="78" t="s">
        <v>188</v>
      </c>
      <c r="AW54" s="79"/>
      <c r="AX54" s="79"/>
      <c r="AY54" s="79"/>
      <c r="AZ54" s="78" t="s">
        <v>200</v>
      </c>
      <c r="BA54" s="79"/>
      <c r="BB54" s="79"/>
      <c r="BC54" s="79"/>
      <c r="BD54" s="78" t="s">
        <v>188</v>
      </c>
      <c r="BE54" s="79"/>
      <c r="BF54" s="79"/>
      <c r="BG54" s="79"/>
      <c r="BH54" s="78" t="s">
        <v>200</v>
      </c>
      <c r="BI54" s="79"/>
      <c r="BJ54" s="79"/>
      <c r="BK54" s="79"/>
    </row>
    <row r="55" spans="2:63" x14ac:dyDescent="0.25">
      <c r="B55" s="78">
        <v>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8">
        <v>2</v>
      </c>
      <c r="Q55" s="79"/>
      <c r="R55" s="79"/>
      <c r="S55" s="79"/>
      <c r="T55" s="78">
        <v>3</v>
      </c>
      <c r="U55" s="79"/>
      <c r="V55" s="79"/>
      <c r="W55" s="79"/>
      <c r="X55" s="78">
        <v>4</v>
      </c>
      <c r="Y55" s="79"/>
      <c r="Z55" s="79"/>
      <c r="AA55" s="79"/>
      <c r="AB55" s="78">
        <v>5</v>
      </c>
      <c r="AC55" s="79"/>
      <c r="AD55" s="79"/>
      <c r="AE55" s="79"/>
      <c r="AF55" s="78">
        <v>6</v>
      </c>
      <c r="AG55" s="79"/>
      <c r="AH55" s="79"/>
      <c r="AI55" s="79"/>
      <c r="AJ55" s="78">
        <v>7</v>
      </c>
      <c r="AK55" s="79"/>
      <c r="AL55" s="79"/>
      <c r="AM55" s="79"/>
      <c r="AN55" s="78">
        <v>8</v>
      </c>
      <c r="AO55" s="79"/>
      <c r="AP55" s="79"/>
      <c r="AQ55" s="79"/>
      <c r="AR55" s="78">
        <v>9</v>
      </c>
      <c r="AS55" s="79"/>
      <c r="AT55" s="79"/>
      <c r="AU55" s="79"/>
      <c r="AV55" s="78">
        <v>10</v>
      </c>
      <c r="AW55" s="79"/>
      <c r="AX55" s="79"/>
      <c r="AY55" s="79"/>
      <c r="AZ55" s="78">
        <v>11</v>
      </c>
      <c r="BA55" s="79"/>
      <c r="BB55" s="79"/>
      <c r="BC55" s="79"/>
      <c r="BD55" s="78">
        <v>12</v>
      </c>
      <c r="BE55" s="79"/>
      <c r="BF55" s="79"/>
      <c r="BG55" s="79"/>
      <c r="BH55" s="78">
        <v>13</v>
      </c>
      <c r="BI55" s="79"/>
      <c r="BJ55" s="79"/>
      <c r="BK55" s="79"/>
    </row>
    <row r="56" spans="2:63" x14ac:dyDescent="0.25">
      <c r="B56" s="78" t="s">
        <v>184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2">
        <f>P57+P58+P59</f>
        <v>974</v>
      </c>
      <c r="Q56" s="103"/>
      <c r="R56" s="103"/>
      <c r="S56" s="104"/>
      <c r="T56" s="78">
        <f t="shared" ref="T56" si="1">T57+T58+T59</f>
        <v>0</v>
      </c>
      <c r="U56" s="79"/>
      <c r="V56" s="79"/>
      <c r="W56" s="79"/>
      <c r="X56" s="78">
        <f t="shared" ref="X56" si="2">X57+X58+X59</f>
        <v>0</v>
      </c>
      <c r="Y56" s="79"/>
      <c r="Z56" s="79"/>
      <c r="AA56" s="79"/>
      <c r="AB56" s="78">
        <f t="shared" ref="AB56" si="3">AB57+AB58+AB59</f>
        <v>0</v>
      </c>
      <c r="AC56" s="79"/>
      <c r="AD56" s="79"/>
      <c r="AE56" s="79"/>
      <c r="AF56" s="78">
        <f t="shared" ref="AF56" si="4">AF57+AF58+AF59</f>
        <v>2122</v>
      </c>
      <c r="AG56" s="79"/>
      <c r="AH56" s="79"/>
      <c r="AI56" s="79"/>
      <c r="AJ56" s="78">
        <f t="shared" ref="AJ56" si="5">AJ57+AJ58+AJ59</f>
        <v>118</v>
      </c>
      <c r="AK56" s="79"/>
      <c r="AL56" s="79"/>
      <c r="AM56" s="79"/>
      <c r="AN56" s="78">
        <f t="shared" ref="AN56" si="6">AN57+AN58+AN59</f>
        <v>0</v>
      </c>
      <c r="AO56" s="79"/>
      <c r="AP56" s="79"/>
      <c r="AQ56" s="79"/>
      <c r="AR56" s="78">
        <f t="shared" ref="AR56" si="7">AR57+AR58+AR59</f>
        <v>0</v>
      </c>
      <c r="AS56" s="79"/>
      <c r="AT56" s="79"/>
      <c r="AU56" s="79"/>
      <c r="AV56" s="78">
        <f t="shared" ref="AV56" si="8">AV57+AV58+AV59</f>
        <v>659.18000000000006</v>
      </c>
      <c r="AW56" s="79"/>
      <c r="AX56" s="79"/>
      <c r="AY56" s="79"/>
      <c r="AZ56" s="78">
        <f t="shared" ref="AZ56" si="9">AZ57+AZ58+AZ59</f>
        <v>7172.16</v>
      </c>
      <c r="BA56" s="79"/>
      <c r="BB56" s="79"/>
      <c r="BC56" s="79"/>
      <c r="BD56" s="101">
        <v>1071155</v>
      </c>
      <c r="BE56" s="102"/>
      <c r="BF56" s="102"/>
      <c r="BG56" s="102"/>
      <c r="BH56" s="101">
        <f>BH57+BH58+BH59</f>
        <v>782082</v>
      </c>
      <c r="BI56" s="102"/>
      <c r="BJ56" s="102"/>
      <c r="BK56" s="102"/>
    </row>
    <row r="57" spans="2:63" x14ac:dyDescent="0.25">
      <c r="B57" s="78" t="s">
        <v>181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8">
        <v>147</v>
      </c>
      <c r="Q57" s="79"/>
      <c r="R57" s="79"/>
      <c r="S57" s="79"/>
      <c r="T57" s="78">
        <v>0</v>
      </c>
      <c r="U57" s="79"/>
      <c r="V57" s="79"/>
      <c r="W57" s="79"/>
      <c r="X57" s="78">
        <v>0</v>
      </c>
      <c r="Y57" s="79"/>
      <c r="Z57" s="79"/>
      <c r="AA57" s="79"/>
      <c r="AB57" s="78">
        <v>0</v>
      </c>
      <c r="AC57" s="79"/>
      <c r="AD57" s="79"/>
      <c r="AE57" s="79"/>
      <c r="AF57" s="78">
        <v>0</v>
      </c>
      <c r="AG57" s="79"/>
      <c r="AH57" s="79"/>
      <c r="AI57" s="79"/>
      <c r="AJ57" s="78">
        <v>6</v>
      </c>
      <c r="AK57" s="79"/>
      <c r="AL57" s="79"/>
      <c r="AM57" s="79"/>
      <c r="AN57" s="78">
        <v>0</v>
      </c>
      <c r="AO57" s="79"/>
      <c r="AP57" s="79"/>
      <c r="AQ57" s="79"/>
      <c r="AR57" s="78">
        <v>0</v>
      </c>
      <c r="AS57" s="79"/>
      <c r="AT57" s="79"/>
      <c r="AU57" s="79"/>
      <c r="AV57" s="78">
        <v>0</v>
      </c>
      <c r="AW57" s="79"/>
      <c r="AX57" s="79"/>
      <c r="AY57" s="79"/>
      <c r="AZ57" s="78">
        <v>200</v>
      </c>
      <c r="BA57" s="79"/>
      <c r="BB57" s="79"/>
      <c r="BC57" s="79"/>
      <c r="BD57" s="101">
        <v>0</v>
      </c>
      <c r="BE57" s="102"/>
      <c r="BF57" s="102"/>
      <c r="BG57" s="102"/>
      <c r="BH57" s="101">
        <v>1200</v>
      </c>
      <c r="BI57" s="102"/>
      <c r="BJ57" s="102"/>
      <c r="BK57" s="102"/>
    </row>
    <row r="58" spans="2:63" x14ac:dyDescent="0.25">
      <c r="B58" s="78" t="s">
        <v>182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8">
        <v>827</v>
      </c>
      <c r="Q58" s="79"/>
      <c r="R58" s="79"/>
      <c r="S58" s="79"/>
      <c r="T58" s="78">
        <v>0</v>
      </c>
      <c r="U58" s="79"/>
      <c r="V58" s="79"/>
      <c r="W58" s="79"/>
      <c r="X58" s="78">
        <v>0</v>
      </c>
      <c r="Y58" s="79"/>
      <c r="Z58" s="79"/>
      <c r="AA58" s="79"/>
      <c r="AB58" s="78">
        <v>0</v>
      </c>
      <c r="AC58" s="79"/>
      <c r="AD58" s="79"/>
      <c r="AE58" s="79"/>
      <c r="AF58" s="78">
        <v>26</v>
      </c>
      <c r="AG58" s="79"/>
      <c r="AH58" s="79"/>
      <c r="AI58" s="79"/>
      <c r="AJ58" s="78">
        <v>0</v>
      </c>
      <c r="AK58" s="79"/>
      <c r="AL58" s="79"/>
      <c r="AM58" s="79"/>
      <c r="AN58" s="78">
        <v>0</v>
      </c>
      <c r="AO58" s="79"/>
      <c r="AP58" s="79"/>
      <c r="AQ58" s="79"/>
      <c r="AR58" s="78">
        <v>0</v>
      </c>
      <c r="AS58" s="79"/>
      <c r="AT58" s="79"/>
      <c r="AU58" s="79"/>
      <c r="AV58" s="78">
        <v>150</v>
      </c>
      <c r="AW58" s="79"/>
      <c r="AX58" s="79"/>
      <c r="AY58" s="79"/>
      <c r="AZ58" s="78">
        <v>0</v>
      </c>
      <c r="BA58" s="79"/>
      <c r="BB58" s="79"/>
      <c r="BC58" s="79"/>
      <c r="BD58" s="101">
        <v>3900</v>
      </c>
      <c r="BE58" s="102"/>
      <c r="BF58" s="102"/>
      <c r="BG58" s="102"/>
      <c r="BH58" s="101">
        <v>0</v>
      </c>
      <c r="BI58" s="102"/>
      <c r="BJ58" s="102"/>
      <c r="BK58" s="102"/>
    </row>
    <row r="59" spans="2:63" ht="36" customHeight="1" x14ac:dyDescent="0.25">
      <c r="B59" s="78" t="s">
        <v>183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8"/>
      <c r="Q59" s="79"/>
      <c r="R59" s="79"/>
      <c r="S59" s="79"/>
      <c r="T59" s="78"/>
      <c r="U59" s="79"/>
      <c r="V59" s="79"/>
      <c r="W59" s="79"/>
      <c r="X59" s="78">
        <v>0</v>
      </c>
      <c r="Y59" s="79"/>
      <c r="Z59" s="79"/>
      <c r="AA59" s="79"/>
      <c r="AB59" s="78">
        <v>0</v>
      </c>
      <c r="AC59" s="79"/>
      <c r="AD59" s="79"/>
      <c r="AE59" s="79"/>
      <c r="AF59" s="78">
        <v>2096</v>
      </c>
      <c r="AG59" s="79"/>
      <c r="AH59" s="79"/>
      <c r="AI59" s="79"/>
      <c r="AJ59" s="78">
        <v>112</v>
      </c>
      <c r="AK59" s="79"/>
      <c r="AL59" s="79"/>
      <c r="AM59" s="79"/>
      <c r="AN59" s="78">
        <v>0</v>
      </c>
      <c r="AO59" s="79"/>
      <c r="AP59" s="79"/>
      <c r="AQ59" s="79"/>
      <c r="AR59" s="78">
        <v>0</v>
      </c>
      <c r="AS59" s="79"/>
      <c r="AT59" s="79"/>
      <c r="AU59" s="79"/>
      <c r="AV59" s="78">
        <v>509.18</v>
      </c>
      <c r="AW59" s="79"/>
      <c r="AX59" s="79"/>
      <c r="AY59" s="79"/>
      <c r="AZ59" s="78">
        <v>6972.16</v>
      </c>
      <c r="BA59" s="79"/>
      <c r="BB59" s="79"/>
      <c r="BC59" s="79"/>
      <c r="BD59" s="101">
        <v>1067255</v>
      </c>
      <c r="BE59" s="102"/>
      <c r="BF59" s="102"/>
      <c r="BG59" s="102"/>
      <c r="BH59" s="101">
        <v>780882</v>
      </c>
      <c r="BI59" s="102"/>
      <c r="BJ59" s="102"/>
      <c r="BK59" s="102"/>
    </row>
    <row r="61" spans="2:63" x14ac:dyDescent="0.25">
      <c r="B61" s="1" t="s">
        <v>92</v>
      </c>
    </row>
    <row r="63" spans="2:63" x14ac:dyDescent="0.25">
      <c r="B63" s="30" t="s">
        <v>58</v>
      </c>
      <c r="C63" s="31"/>
      <c r="D63" s="31"/>
      <c r="E63" s="31"/>
      <c r="F63" s="31"/>
      <c r="G63" s="30" t="s">
        <v>93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0" t="s">
        <v>94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</row>
    <row r="64" spans="2:63" x14ac:dyDescent="0.25">
      <c r="B64" s="30">
        <v>1</v>
      </c>
      <c r="C64" s="31"/>
      <c r="D64" s="31"/>
      <c r="E64" s="31"/>
      <c r="F64" s="31"/>
      <c r="G64" s="30">
        <v>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0">
        <v>3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2:63" x14ac:dyDescent="0.25">
      <c r="B65" s="105"/>
      <c r="C65" s="106"/>
      <c r="D65" s="106"/>
      <c r="E65" s="106"/>
      <c r="F65" s="106"/>
      <c r="G65" s="105" t="s">
        <v>185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5">
        <v>0</v>
      </c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</row>
    <row r="67" spans="2:63" x14ac:dyDescent="0.25">
      <c r="B67" s="1" t="s">
        <v>132</v>
      </c>
    </row>
    <row r="69" spans="2:63" ht="24.75" customHeight="1" x14ac:dyDescent="0.25">
      <c r="B69" s="42" t="s">
        <v>58</v>
      </c>
      <c r="C69" s="44"/>
      <c r="D69" s="44"/>
      <c r="E69" s="44"/>
      <c r="F69" s="44"/>
      <c r="G69" s="42" t="s">
        <v>59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32" t="s">
        <v>95</v>
      </c>
      <c r="Y69" s="38"/>
      <c r="Z69" s="38"/>
      <c r="AA69" s="38"/>
      <c r="AB69" s="38"/>
      <c r="AC69" s="38"/>
      <c r="AD69" s="38"/>
      <c r="AE69" s="38"/>
      <c r="AF69" s="38"/>
      <c r="AG69" s="38"/>
      <c r="AH69" s="32" t="s">
        <v>96</v>
      </c>
      <c r="AI69" s="38"/>
      <c r="AJ69" s="38"/>
      <c r="AK69" s="38"/>
      <c r="AL69" s="38"/>
      <c r="AM69" s="38"/>
      <c r="AN69" s="38"/>
      <c r="AO69" s="38"/>
      <c r="AP69" s="38"/>
      <c r="AQ69" s="38"/>
      <c r="AR69" s="32" t="s">
        <v>97</v>
      </c>
      <c r="AS69" s="38"/>
      <c r="AT69" s="38"/>
      <c r="AU69" s="38"/>
      <c r="AV69" s="38"/>
      <c r="AW69" s="38"/>
      <c r="AX69" s="38"/>
      <c r="AY69" s="38"/>
      <c r="AZ69" s="38"/>
      <c r="BA69" s="38"/>
      <c r="BB69" s="32" t="s">
        <v>64</v>
      </c>
      <c r="BC69" s="38"/>
      <c r="BD69" s="38"/>
      <c r="BE69" s="38"/>
      <c r="BF69" s="38"/>
      <c r="BG69" s="38"/>
      <c r="BH69" s="38"/>
      <c r="BI69" s="38"/>
      <c r="BJ69" s="38"/>
      <c r="BK69" s="38"/>
    </row>
    <row r="70" spans="2:63" x14ac:dyDescent="0.25">
      <c r="B70" s="32">
        <v>1</v>
      </c>
      <c r="C70" s="38"/>
      <c r="D70" s="38"/>
      <c r="E70" s="38"/>
      <c r="F70" s="38"/>
      <c r="G70" s="32">
        <v>2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2">
        <v>3</v>
      </c>
      <c r="Y70" s="38"/>
      <c r="Z70" s="38"/>
      <c r="AA70" s="38"/>
      <c r="AB70" s="38"/>
      <c r="AC70" s="38"/>
      <c r="AD70" s="38"/>
      <c r="AE70" s="38"/>
      <c r="AF70" s="38"/>
      <c r="AG70" s="38"/>
      <c r="AH70" s="32">
        <v>4</v>
      </c>
      <c r="AI70" s="38"/>
      <c r="AJ70" s="38"/>
      <c r="AK70" s="38"/>
      <c r="AL70" s="38"/>
      <c r="AM70" s="38"/>
      <c r="AN70" s="38"/>
      <c r="AO70" s="38"/>
      <c r="AP70" s="38"/>
      <c r="AQ70" s="38"/>
      <c r="AR70" s="32">
        <v>5</v>
      </c>
      <c r="AS70" s="38"/>
      <c r="AT70" s="38"/>
      <c r="AU70" s="38"/>
      <c r="AV70" s="38"/>
      <c r="AW70" s="38"/>
      <c r="AX70" s="38"/>
      <c r="AY70" s="38"/>
      <c r="AZ70" s="38"/>
      <c r="BA70" s="38"/>
      <c r="BB70" s="32">
        <v>6</v>
      </c>
      <c r="BC70" s="38"/>
      <c r="BD70" s="38"/>
      <c r="BE70" s="38"/>
      <c r="BF70" s="38"/>
      <c r="BG70" s="38"/>
      <c r="BH70" s="38"/>
      <c r="BI70" s="38"/>
      <c r="BJ70" s="38"/>
      <c r="BK70" s="38"/>
    </row>
    <row r="71" spans="2:63" ht="29.25" customHeight="1" x14ac:dyDescent="0.25">
      <c r="B71" s="42">
        <v>1</v>
      </c>
      <c r="C71" s="44"/>
      <c r="D71" s="44"/>
      <c r="E71" s="44"/>
      <c r="F71" s="44"/>
      <c r="G71" s="42" t="s">
        <v>99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55" t="s">
        <v>98</v>
      </c>
      <c r="Y71" s="56"/>
      <c r="Z71" s="56"/>
      <c r="AA71" s="56"/>
      <c r="AB71" s="56"/>
      <c r="AC71" s="56"/>
      <c r="AD71" s="56"/>
      <c r="AE71" s="56"/>
      <c r="AF71" s="56"/>
      <c r="AG71" s="57"/>
      <c r="AH71" s="107">
        <v>527166.1</v>
      </c>
      <c r="AI71" s="108"/>
      <c r="AJ71" s="108"/>
      <c r="AK71" s="108"/>
      <c r="AL71" s="108"/>
      <c r="AM71" s="108"/>
      <c r="AN71" s="108"/>
      <c r="AO71" s="108"/>
      <c r="AP71" s="108"/>
      <c r="AQ71" s="108"/>
      <c r="AR71" s="55" t="s">
        <v>98</v>
      </c>
      <c r="AS71" s="56"/>
      <c r="AT71" s="56"/>
      <c r="AU71" s="56"/>
      <c r="AV71" s="56"/>
      <c r="AW71" s="56"/>
      <c r="AX71" s="56"/>
      <c r="AY71" s="56"/>
      <c r="AZ71" s="56"/>
      <c r="BA71" s="57"/>
      <c r="BB71" s="42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2:63" ht="19.5" customHeight="1" x14ac:dyDescent="0.25">
      <c r="B72" s="42">
        <v>2</v>
      </c>
      <c r="C72" s="44"/>
      <c r="D72" s="44"/>
      <c r="E72" s="44"/>
      <c r="F72" s="44"/>
      <c r="G72" s="42" t="s">
        <v>100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107">
        <v>13943063.42</v>
      </c>
      <c r="Y72" s="108"/>
      <c r="Z72" s="108"/>
      <c r="AA72" s="108"/>
      <c r="AB72" s="108"/>
      <c r="AC72" s="108"/>
      <c r="AD72" s="108"/>
      <c r="AE72" s="108"/>
      <c r="AF72" s="108"/>
      <c r="AG72" s="108"/>
      <c r="AH72" s="107">
        <v>13381608.32</v>
      </c>
      <c r="AI72" s="108"/>
      <c r="AJ72" s="108"/>
      <c r="AK72" s="108"/>
      <c r="AL72" s="108"/>
      <c r="AM72" s="108"/>
      <c r="AN72" s="108"/>
      <c r="AO72" s="108"/>
      <c r="AP72" s="108"/>
      <c r="AQ72" s="108"/>
      <c r="AR72" s="107">
        <f>AH72/X72*100</f>
        <v>95.973229963261559</v>
      </c>
      <c r="AS72" s="108"/>
      <c r="AT72" s="108"/>
      <c r="AU72" s="108"/>
      <c r="AV72" s="108"/>
      <c r="AW72" s="108"/>
      <c r="AX72" s="108"/>
      <c r="AY72" s="108"/>
      <c r="AZ72" s="108"/>
      <c r="BA72" s="108"/>
      <c r="BB72" s="42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2:63" x14ac:dyDescent="0.25">
      <c r="B73" s="42" t="s">
        <v>72</v>
      </c>
      <c r="C73" s="44"/>
      <c r="D73" s="44"/>
      <c r="E73" s="44"/>
      <c r="F73" s="44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7"/>
      <c r="Y73" s="108"/>
      <c r="Z73" s="108"/>
      <c r="AA73" s="108"/>
      <c r="AB73" s="108"/>
      <c r="AC73" s="108"/>
      <c r="AD73" s="108"/>
      <c r="AE73" s="108"/>
      <c r="AF73" s="108"/>
      <c r="AG73" s="108"/>
      <c r="AH73" s="107"/>
      <c r="AI73" s="108"/>
      <c r="AJ73" s="108"/>
      <c r="AK73" s="108"/>
      <c r="AL73" s="108"/>
      <c r="AM73" s="108"/>
      <c r="AN73" s="108"/>
      <c r="AO73" s="108"/>
      <c r="AP73" s="108"/>
      <c r="AQ73" s="108"/>
      <c r="AR73" s="107"/>
      <c r="AS73" s="108"/>
      <c r="AT73" s="108"/>
      <c r="AU73" s="108"/>
      <c r="AV73" s="108"/>
      <c r="AW73" s="108"/>
      <c r="AX73" s="108"/>
      <c r="AY73" s="108"/>
      <c r="AZ73" s="108"/>
      <c r="BA73" s="108"/>
      <c r="BB73" s="42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2:63" ht="15" customHeight="1" x14ac:dyDescent="0.25">
      <c r="B74" s="42">
        <v>3</v>
      </c>
      <c r="C74" s="44"/>
      <c r="D74" s="44"/>
      <c r="E74" s="44"/>
      <c r="F74" s="44"/>
      <c r="G74" s="42" t="s">
        <v>101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107">
        <v>13908774.42</v>
      </c>
      <c r="Y74" s="108"/>
      <c r="Z74" s="108"/>
      <c r="AA74" s="108"/>
      <c r="AB74" s="108"/>
      <c r="AC74" s="108"/>
      <c r="AD74" s="108"/>
      <c r="AE74" s="108"/>
      <c r="AF74" s="108"/>
      <c r="AG74" s="108"/>
      <c r="AH74" s="107">
        <v>13561311.91</v>
      </c>
      <c r="AI74" s="108"/>
      <c r="AJ74" s="108"/>
      <c r="AK74" s="108"/>
      <c r="AL74" s="108"/>
      <c r="AM74" s="108"/>
      <c r="AN74" s="108"/>
      <c r="AO74" s="108"/>
      <c r="AP74" s="108"/>
      <c r="AQ74" s="108"/>
      <c r="AR74" s="107">
        <f>AH74/X74*100</f>
        <v>97.501846679601272</v>
      </c>
      <c r="AS74" s="108"/>
      <c r="AT74" s="108"/>
      <c r="AU74" s="108"/>
      <c r="AV74" s="108"/>
      <c r="AW74" s="108"/>
      <c r="AX74" s="108"/>
      <c r="AY74" s="108"/>
      <c r="AZ74" s="108"/>
      <c r="BA74" s="108"/>
      <c r="BB74" s="42"/>
      <c r="BC74" s="44"/>
      <c r="BD74" s="44"/>
      <c r="BE74" s="44"/>
      <c r="BF74" s="44"/>
      <c r="BG74" s="44"/>
      <c r="BH74" s="44"/>
      <c r="BI74" s="44"/>
      <c r="BJ74" s="44"/>
      <c r="BK74" s="44"/>
    </row>
    <row r="75" spans="2:63" x14ac:dyDescent="0.25">
      <c r="B75" s="42" t="s">
        <v>72</v>
      </c>
      <c r="C75" s="44"/>
      <c r="D75" s="44"/>
      <c r="E75" s="44"/>
      <c r="F75" s="44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7"/>
      <c r="Y75" s="108"/>
      <c r="Z75" s="108"/>
      <c r="AA75" s="108"/>
      <c r="AB75" s="108"/>
      <c r="AC75" s="108"/>
      <c r="AD75" s="108"/>
      <c r="AE75" s="108"/>
      <c r="AF75" s="108"/>
      <c r="AG75" s="108"/>
      <c r="AH75" s="107"/>
      <c r="AI75" s="108"/>
      <c r="AJ75" s="108"/>
      <c r="AK75" s="108"/>
      <c r="AL75" s="108"/>
      <c r="AM75" s="108"/>
      <c r="AN75" s="108"/>
      <c r="AO75" s="108"/>
      <c r="AP75" s="108"/>
      <c r="AQ75" s="108"/>
      <c r="AR75" s="107"/>
      <c r="AS75" s="108"/>
      <c r="AT75" s="108"/>
      <c r="AU75" s="108"/>
      <c r="AV75" s="108"/>
      <c r="AW75" s="108"/>
      <c r="AX75" s="108"/>
      <c r="AY75" s="108"/>
      <c r="AZ75" s="108"/>
      <c r="BA75" s="108"/>
      <c r="BB75" s="42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2:63" ht="23.25" customHeight="1" x14ac:dyDescent="0.25">
      <c r="B76" s="42">
        <v>4</v>
      </c>
      <c r="C76" s="44"/>
      <c r="D76" s="44"/>
      <c r="E76" s="44"/>
      <c r="F76" s="44"/>
      <c r="G76" s="42" t="s">
        <v>102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55" t="s">
        <v>98</v>
      </c>
      <c r="Y76" s="56"/>
      <c r="Z76" s="56"/>
      <c r="AA76" s="56"/>
      <c r="AB76" s="56"/>
      <c r="AC76" s="56"/>
      <c r="AD76" s="56"/>
      <c r="AE76" s="56"/>
      <c r="AF76" s="56"/>
      <c r="AG76" s="57"/>
      <c r="AH76" s="107">
        <f>AH72-AH74+AH71</f>
        <v>347462.51000000013</v>
      </c>
      <c r="AI76" s="44"/>
      <c r="AJ76" s="44"/>
      <c r="AK76" s="44"/>
      <c r="AL76" s="44"/>
      <c r="AM76" s="44"/>
      <c r="AN76" s="44"/>
      <c r="AO76" s="44"/>
      <c r="AP76" s="44"/>
      <c r="AQ76" s="44"/>
      <c r="AR76" s="55" t="s">
        <v>98</v>
      </c>
      <c r="AS76" s="56"/>
      <c r="AT76" s="56"/>
      <c r="AU76" s="56"/>
      <c r="AV76" s="56"/>
      <c r="AW76" s="56"/>
      <c r="AX76" s="56"/>
      <c r="AY76" s="56"/>
      <c r="AZ76" s="56"/>
      <c r="BA76" s="57"/>
      <c r="BB76" s="42"/>
      <c r="BC76" s="44"/>
      <c r="BD76" s="44"/>
      <c r="BE76" s="44"/>
      <c r="BF76" s="44"/>
      <c r="BG76" s="44"/>
      <c r="BH76" s="44"/>
      <c r="BI76" s="44"/>
      <c r="BJ76" s="44"/>
      <c r="BK76" s="44"/>
    </row>
    <row r="77" spans="2:63" x14ac:dyDescent="0.25">
      <c r="B77" s="42" t="s">
        <v>68</v>
      </c>
      <c r="C77" s="44"/>
      <c r="D77" s="44"/>
      <c r="E77" s="44"/>
      <c r="F77" s="44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42"/>
      <c r="Y77" s="44"/>
      <c r="Z77" s="44"/>
      <c r="AA77" s="44"/>
      <c r="AB77" s="44"/>
      <c r="AC77" s="44"/>
      <c r="AD77" s="44"/>
      <c r="AE77" s="44"/>
      <c r="AF77" s="44"/>
      <c r="AG77" s="44"/>
      <c r="AH77" s="42"/>
      <c r="AI77" s="44"/>
      <c r="AJ77" s="44"/>
      <c r="AK77" s="44"/>
      <c r="AL77" s="44"/>
      <c r="AM77" s="44"/>
      <c r="AN77" s="44"/>
      <c r="AO77" s="44"/>
      <c r="AP77" s="44"/>
      <c r="AQ77" s="44"/>
      <c r="AR77" s="42"/>
      <c r="AS77" s="44"/>
      <c r="AT77" s="44"/>
      <c r="AU77" s="44"/>
      <c r="AV77" s="44"/>
      <c r="AW77" s="44"/>
      <c r="AX77" s="44"/>
      <c r="AY77" s="44"/>
      <c r="AZ77" s="44"/>
      <c r="BA77" s="44"/>
      <c r="BB77" s="42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2:63" ht="27.75" customHeight="1" x14ac:dyDescent="0.25">
      <c r="B78" s="42">
        <v>5</v>
      </c>
      <c r="C78" s="44"/>
      <c r="D78" s="44"/>
      <c r="E78" s="44"/>
      <c r="F78" s="44"/>
      <c r="G78" s="42" t="s">
        <v>133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2"/>
      <c r="Y78" s="44"/>
      <c r="Z78" s="44"/>
      <c r="AA78" s="44"/>
      <c r="AB78" s="44"/>
      <c r="AC78" s="44"/>
      <c r="AD78" s="44"/>
      <c r="AE78" s="44"/>
      <c r="AF78" s="44"/>
      <c r="AG78" s="44"/>
      <c r="AH78" s="42"/>
      <c r="AI78" s="44"/>
      <c r="AJ78" s="44"/>
      <c r="AK78" s="44"/>
      <c r="AL78" s="44"/>
      <c r="AM78" s="44"/>
      <c r="AN78" s="44"/>
      <c r="AO78" s="44"/>
      <c r="AP78" s="44"/>
      <c r="AQ78" s="44"/>
      <c r="AR78" s="42"/>
      <c r="AS78" s="44"/>
      <c r="AT78" s="44"/>
      <c r="AU78" s="44"/>
      <c r="AV78" s="44"/>
      <c r="AW78" s="44"/>
      <c r="AX78" s="44"/>
      <c r="AY78" s="44"/>
      <c r="AZ78" s="44"/>
      <c r="BA78" s="44"/>
      <c r="BB78" s="42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2:63" x14ac:dyDescent="0.25">
      <c r="B79" s="42" t="s">
        <v>72</v>
      </c>
      <c r="C79" s="44"/>
      <c r="D79" s="44"/>
      <c r="E79" s="44"/>
      <c r="F79" s="44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42"/>
      <c r="Y79" s="44"/>
      <c r="Z79" s="44"/>
      <c r="AA79" s="44"/>
      <c r="AB79" s="44"/>
      <c r="AC79" s="44"/>
      <c r="AD79" s="44"/>
      <c r="AE79" s="44"/>
      <c r="AF79" s="44"/>
      <c r="AG79" s="44"/>
      <c r="AH79" s="42"/>
      <c r="AI79" s="44"/>
      <c r="AJ79" s="44"/>
      <c r="AK79" s="44"/>
      <c r="AL79" s="44"/>
      <c r="AM79" s="44"/>
      <c r="AN79" s="44"/>
      <c r="AO79" s="44"/>
      <c r="AP79" s="44"/>
      <c r="AQ79" s="44"/>
      <c r="AR79" s="42"/>
      <c r="AS79" s="44"/>
      <c r="AT79" s="44"/>
      <c r="AU79" s="44"/>
      <c r="AV79" s="44"/>
      <c r="AW79" s="44"/>
      <c r="AX79" s="44"/>
      <c r="AY79" s="44"/>
      <c r="AZ79" s="44"/>
      <c r="BA79" s="44"/>
      <c r="BB79" s="42"/>
      <c r="BC79" s="44"/>
      <c r="BD79" s="44"/>
      <c r="BE79" s="44"/>
      <c r="BF79" s="44"/>
      <c r="BG79" s="44"/>
      <c r="BH79" s="44"/>
      <c r="BI79" s="44"/>
      <c r="BJ79" s="44"/>
      <c r="BK79" s="44"/>
    </row>
    <row r="86" spans="2:66" x14ac:dyDescent="0.25">
      <c r="B86" s="1" t="s">
        <v>103</v>
      </c>
    </row>
    <row r="88" spans="2:66" ht="92.25" customHeight="1" x14ac:dyDescent="0.25">
      <c r="B88" s="32" t="s">
        <v>104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2" t="s">
        <v>190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2" t="s">
        <v>105</v>
      </c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7"/>
      <c r="BM88" s="7"/>
      <c r="BN88" s="7"/>
    </row>
    <row r="89" spans="2:66" x14ac:dyDescent="0.25">
      <c r="B89" s="30" t="s">
        <v>189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0" t="s">
        <v>201</v>
      </c>
      <c r="O89" s="31"/>
      <c r="P89" s="31"/>
      <c r="Q89" s="31"/>
      <c r="R89" s="31"/>
      <c r="S89" s="31"/>
      <c r="T89" s="31"/>
      <c r="U89" s="31"/>
      <c r="V89" s="31"/>
      <c r="W89" s="31"/>
      <c r="X89" s="30" t="s">
        <v>189</v>
      </c>
      <c r="Y89" s="31"/>
      <c r="Z89" s="31"/>
      <c r="AA89" s="31"/>
      <c r="AB89" s="31"/>
      <c r="AC89" s="31"/>
      <c r="AD89" s="31"/>
      <c r="AE89" s="31"/>
      <c r="AF89" s="31"/>
      <c r="AG89" s="31"/>
      <c r="AH89" s="30" t="s">
        <v>201</v>
      </c>
      <c r="AI89" s="31"/>
      <c r="AJ89" s="31"/>
      <c r="AK89" s="31"/>
      <c r="AL89" s="31"/>
      <c r="AM89" s="31"/>
      <c r="AN89" s="31"/>
      <c r="AO89" s="31"/>
      <c r="AP89" s="31"/>
      <c r="AQ89" s="31"/>
      <c r="AR89" s="30" t="s">
        <v>189</v>
      </c>
      <c r="AS89" s="31"/>
      <c r="AT89" s="31"/>
      <c r="AU89" s="31"/>
      <c r="AV89" s="31"/>
      <c r="AW89" s="31"/>
      <c r="AX89" s="31"/>
      <c r="AY89" s="31"/>
      <c r="AZ89" s="31"/>
      <c r="BA89" s="31"/>
      <c r="BB89" s="30" t="s">
        <v>201</v>
      </c>
      <c r="BC89" s="31"/>
      <c r="BD89" s="31"/>
      <c r="BE89" s="31"/>
      <c r="BF89" s="31"/>
      <c r="BG89" s="31"/>
      <c r="BH89" s="31"/>
      <c r="BI89" s="31"/>
      <c r="BJ89" s="31"/>
      <c r="BK89" s="31"/>
    </row>
    <row r="90" spans="2:66" x14ac:dyDescent="0.25">
      <c r="B90" s="30">
        <v>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0">
        <v>2</v>
      </c>
      <c r="O90" s="31"/>
      <c r="P90" s="31"/>
      <c r="Q90" s="31"/>
      <c r="R90" s="31"/>
      <c r="S90" s="31"/>
      <c r="T90" s="31"/>
      <c r="U90" s="31"/>
      <c r="V90" s="31"/>
      <c r="W90" s="31"/>
      <c r="X90" s="30">
        <v>3</v>
      </c>
      <c r="Y90" s="31"/>
      <c r="Z90" s="31"/>
      <c r="AA90" s="31"/>
      <c r="AB90" s="31"/>
      <c r="AC90" s="31"/>
      <c r="AD90" s="31"/>
      <c r="AE90" s="31"/>
      <c r="AF90" s="31"/>
      <c r="AG90" s="31"/>
      <c r="AH90" s="30">
        <v>4</v>
      </c>
      <c r="AI90" s="31"/>
      <c r="AJ90" s="31"/>
      <c r="AK90" s="31"/>
      <c r="AL90" s="31"/>
      <c r="AM90" s="31"/>
      <c r="AN90" s="31"/>
      <c r="AO90" s="31"/>
      <c r="AP90" s="31"/>
      <c r="AQ90" s="31"/>
      <c r="AR90" s="30">
        <v>5</v>
      </c>
      <c r="AS90" s="31"/>
      <c r="AT90" s="31"/>
      <c r="AU90" s="31"/>
      <c r="AV90" s="31"/>
      <c r="AW90" s="31"/>
      <c r="AX90" s="31"/>
      <c r="AY90" s="31"/>
      <c r="AZ90" s="31"/>
      <c r="BA90" s="31"/>
      <c r="BB90" s="30">
        <v>6</v>
      </c>
      <c r="BC90" s="31"/>
      <c r="BD90" s="31"/>
      <c r="BE90" s="31"/>
      <c r="BF90" s="31"/>
      <c r="BG90" s="31"/>
      <c r="BH90" s="31"/>
      <c r="BI90" s="31"/>
      <c r="BJ90" s="31"/>
      <c r="BK90" s="31"/>
    </row>
    <row r="91" spans="2:66" x14ac:dyDescent="0.25">
      <c r="B91" s="110">
        <v>10959184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0">
        <v>11508750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10">
        <v>1040394</v>
      </c>
      <c r="Y91" s="111"/>
      <c r="Z91" s="111"/>
      <c r="AA91" s="111"/>
      <c r="AB91" s="111"/>
      <c r="AC91" s="111"/>
      <c r="AD91" s="111"/>
      <c r="AE91" s="111"/>
      <c r="AF91" s="111"/>
      <c r="AG91" s="111"/>
      <c r="AH91" s="110">
        <v>1125065.32</v>
      </c>
      <c r="AI91" s="111"/>
      <c r="AJ91" s="111"/>
      <c r="AK91" s="111"/>
      <c r="AL91" s="111"/>
      <c r="AM91" s="111"/>
      <c r="AN91" s="111"/>
      <c r="AO91" s="111"/>
      <c r="AP91" s="111"/>
      <c r="AQ91" s="111"/>
      <c r="AR91" s="110">
        <v>606428.39</v>
      </c>
      <c r="AS91" s="111"/>
      <c r="AT91" s="111"/>
      <c r="AU91" s="111"/>
      <c r="AV91" s="111"/>
      <c r="AW91" s="111"/>
      <c r="AX91" s="111"/>
      <c r="AY91" s="111"/>
      <c r="AZ91" s="111"/>
      <c r="BA91" s="111"/>
      <c r="BB91" s="110">
        <v>219848.72</v>
      </c>
      <c r="BC91" s="111"/>
      <c r="BD91" s="111"/>
      <c r="BE91" s="111"/>
      <c r="BF91" s="111"/>
      <c r="BG91" s="111"/>
      <c r="BH91" s="111"/>
      <c r="BI91" s="111"/>
      <c r="BJ91" s="111"/>
      <c r="BK91" s="111"/>
    </row>
    <row r="92" spans="2:66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0"/>
      <c r="O92" s="111"/>
      <c r="P92" s="111"/>
      <c r="Q92" s="111"/>
      <c r="R92" s="111"/>
      <c r="S92" s="111"/>
      <c r="T92" s="111"/>
      <c r="U92" s="111"/>
      <c r="V92" s="111"/>
      <c r="W92" s="111"/>
      <c r="X92" s="110"/>
      <c r="Y92" s="111"/>
      <c r="Z92" s="111"/>
      <c r="AA92" s="111"/>
      <c r="AB92" s="111"/>
      <c r="AC92" s="111"/>
      <c r="AD92" s="111"/>
      <c r="AE92" s="111"/>
      <c r="AF92" s="111"/>
      <c r="AG92" s="111"/>
      <c r="AH92" s="110"/>
      <c r="AI92" s="111"/>
      <c r="AJ92" s="111"/>
      <c r="AK92" s="111"/>
      <c r="AL92" s="111"/>
      <c r="AM92" s="111"/>
      <c r="AN92" s="111"/>
      <c r="AO92" s="111"/>
      <c r="AP92" s="111"/>
      <c r="AQ92" s="111"/>
      <c r="AR92" s="110"/>
      <c r="AS92" s="111"/>
      <c r="AT92" s="111"/>
      <c r="AU92" s="111"/>
      <c r="AV92" s="111"/>
      <c r="AW92" s="111"/>
      <c r="AX92" s="111"/>
      <c r="AY92" s="111"/>
      <c r="AZ92" s="111"/>
      <c r="BA92" s="111"/>
      <c r="BB92" s="110"/>
      <c r="BC92" s="111"/>
      <c r="BD92" s="111"/>
      <c r="BE92" s="111"/>
      <c r="BF92" s="111"/>
      <c r="BG92" s="111"/>
      <c r="BH92" s="111"/>
      <c r="BI92" s="111"/>
      <c r="BJ92" s="111"/>
      <c r="BK92" s="111"/>
    </row>
    <row r="94" spans="2:66" x14ac:dyDescent="0.25">
      <c r="B94" s="1" t="s">
        <v>106</v>
      </c>
    </row>
    <row r="96" spans="2:66" x14ac:dyDescent="0.25">
      <c r="B96" s="114" t="s">
        <v>107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</row>
    <row r="97" spans="2:63" x14ac:dyDescent="0.25">
      <c r="B97" s="114" t="s">
        <v>189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4" t="s">
        <v>201</v>
      </c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</row>
    <row r="98" spans="2:63" x14ac:dyDescent="0.25">
      <c r="B98" s="114">
        <v>1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4">
        <v>2</v>
      </c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</row>
    <row r="99" spans="2:63" x14ac:dyDescent="0.25">
      <c r="B99" s="116">
        <v>0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6">
        <v>0</v>
      </c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</row>
    <row r="101" spans="2:63" x14ac:dyDescent="0.25">
      <c r="B101" s="1" t="s">
        <v>108</v>
      </c>
    </row>
    <row r="103" spans="2:63" x14ac:dyDescent="0.25">
      <c r="B103" s="118" t="s">
        <v>58</v>
      </c>
      <c r="C103" s="119"/>
      <c r="D103" s="119"/>
      <c r="E103" s="119"/>
      <c r="F103" s="119"/>
      <c r="G103" s="120"/>
      <c r="H103" s="118" t="s">
        <v>109</v>
      </c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20"/>
      <c r="AJ103" s="30" t="s">
        <v>110</v>
      </c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</row>
    <row r="104" spans="2:63" x14ac:dyDescent="0.25">
      <c r="B104" s="121"/>
      <c r="C104" s="122"/>
      <c r="D104" s="122"/>
      <c r="E104" s="122"/>
      <c r="F104" s="122"/>
      <c r="G104" s="123"/>
      <c r="H104" s="121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3"/>
      <c r="AJ104" s="114" t="s">
        <v>191</v>
      </c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4" t="s">
        <v>202</v>
      </c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</row>
    <row r="105" spans="2:63" x14ac:dyDescent="0.25">
      <c r="B105" s="114">
        <v>1</v>
      </c>
      <c r="C105" s="115"/>
      <c r="D105" s="115"/>
      <c r="E105" s="115"/>
      <c r="F105" s="115"/>
      <c r="G105" s="115"/>
      <c r="H105" s="114">
        <v>2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4">
        <v>3</v>
      </c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4">
        <v>4</v>
      </c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</row>
    <row r="106" spans="2:63" x14ac:dyDescent="0.25">
      <c r="B106" s="105"/>
      <c r="C106" s="106"/>
      <c r="D106" s="106"/>
      <c r="E106" s="106"/>
      <c r="F106" s="106"/>
      <c r="G106" s="106"/>
      <c r="H106" s="112" t="s">
        <v>141</v>
      </c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0">
        <v>7532704.1200000001</v>
      </c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0">
        <v>7611437.6100000003</v>
      </c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</row>
    <row r="107" spans="2:63" x14ac:dyDescent="0.25">
      <c r="B107" s="105"/>
      <c r="C107" s="106"/>
      <c r="D107" s="106"/>
      <c r="E107" s="106"/>
      <c r="F107" s="106"/>
      <c r="G107" s="106"/>
      <c r="H107" s="112" t="s">
        <v>142</v>
      </c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0">
        <v>43847.3</v>
      </c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0">
        <v>115325</v>
      </c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</row>
    <row r="108" spans="2:63" x14ac:dyDescent="0.25">
      <c r="B108" s="105"/>
      <c r="C108" s="106"/>
      <c r="D108" s="106"/>
      <c r="E108" s="106"/>
      <c r="F108" s="106"/>
      <c r="G108" s="106"/>
      <c r="H108" s="112" t="s">
        <v>143</v>
      </c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0">
        <v>1953307.52</v>
      </c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0">
        <v>2288627.2999999998</v>
      </c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</row>
    <row r="109" spans="2:63" x14ac:dyDescent="0.25">
      <c r="B109" s="105"/>
      <c r="C109" s="106"/>
      <c r="D109" s="106"/>
      <c r="E109" s="106"/>
      <c r="F109" s="106"/>
      <c r="G109" s="106"/>
      <c r="H109" s="112" t="s">
        <v>144</v>
      </c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0">
        <v>51838.81</v>
      </c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0">
        <v>36792.65</v>
      </c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</row>
    <row r="110" spans="2:63" x14ac:dyDescent="0.25">
      <c r="B110" s="105"/>
      <c r="C110" s="106"/>
      <c r="D110" s="106"/>
      <c r="E110" s="106"/>
      <c r="F110" s="106"/>
      <c r="G110" s="106"/>
      <c r="H110" s="112" t="s">
        <v>152</v>
      </c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0">
        <v>0</v>
      </c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0">
        <v>0</v>
      </c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</row>
    <row r="111" spans="2:63" x14ac:dyDescent="0.25">
      <c r="B111" s="105"/>
      <c r="C111" s="106"/>
      <c r="D111" s="106"/>
      <c r="E111" s="106"/>
      <c r="F111" s="106"/>
      <c r="G111" s="106"/>
      <c r="H111" s="112" t="s">
        <v>145</v>
      </c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0">
        <v>763746.99</v>
      </c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0">
        <v>834298.47</v>
      </c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</row>
    <row r="112" spans="2:63" x14ac:dyDescent="0.25">
      <c r="B112" s="105"/>
      <c r="C112" s="106"/>
      <c r="D112" s="106"/>
      <c r="E112" s="106"/>
      <c r="F112" s="106"/>
      <c r="G112" s="106"/>
      <c r="H112" s="112" t="s">
        <v>146</v>
      </c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0">
        <v>392162.15</v>
      </c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0">
        <v>376064.32</v>
      </c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</row>
    <row r="113" spans="2:63" x14ac:dyDescent="0.25">
      <c r="B113" s="105"/>
      <c r="C113" s="106"/>
      <c r="D113" s="106"/>
      <c r="E113" s="106"/>
      <c r="F113" s="106"/>
      <c r="G113" s="106"/>
      <c r="H113" s="112" t="s">
        <v>147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0">
        <v>784820.79</v>
      </c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0">
        <v>283897.51</v>
      </c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</row>
    <row r="114" spans="2:63" x14ac:dyDescent="0.25">
      <c r="B114" s="105"/>
      <c r="C114" s="106"/>
      <c r="D114" s="106"/>
      <c r="E114" s="106"/>
      <c r="F114" s="106"/>
      <c r="G114" s="106"/>
      <c r="H114" s="112" t="s">
        <v>158</v>
      </c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0">
        <v>12392.32</v>
      </c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0">
        <v>11361.6</v>
      </c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</row>
    <row r="115" spans="2:63" x14ac:dyDescent="0.25">
      <c r="B115" s="105"/>
      <c r="C115" s="106"/>
      <c r="D115" s="106"/>
      <c r="E115" s="106"/>
      <c r="F115" s="106"/>
      <c r="G115" s="106"/>
      <c r="H115" s="112" t="s">
        <v>148</v>
      </c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0">
        <v>7844</v>
      </c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0">
        <v>5883</v>
      </c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</row>
    <row r="116" spans="2:63" ht="28.5" customHeight="1" x14ac:dyDescent="0.25">
      <c r="B116" s="105"/>
      <c r="C116" s="106"/>
      <c r="D116" s="106"/>
      <c r="E116" s="106"/>
      <c r="F116" s="106"/>
      <c r="G116" s="106"/>
      <c r="H116" s="112" t="s">
        <v>203</v>
      </c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0">
        <v>0</v>
      </c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0">
        <v>632968.6</v>
      </c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</row>
    <row r="117" spans="2:63" ht="45.75" customHeight="1" x14ac:dyDescent="0.25">
      <c r="B117" s="105"/>
      <c r="C117" s="106"/>
      <c r="D117" s="106"/>
      <c r="E117" s="106"/>
      <c r="F117" s="106"/>
      <c r="G117" s="106"/>
      <c r="H117" s="112" t="s">
        <v>204</v>
      </c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0">
        <v>0</v>
      </c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0">
        <v>1485</v>
      </c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</row>
    <row r="118" spans="2:63" ht="30.75" customHeight="1" x14ac:dyDescent="0.25">
      <c r="B118" s="105"/>
      <c r="C118" s="106"/>
      <c r="D118" s="106"/>
      <c r="E118" s="106"/>
      <c r="F118" s="106"/>
      <c r="G118" s="106"/>
      <c r="H118" s="112" t="s">
        <v>149</v>
      </c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0">
        <v>447184.49</v>
      </c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0">
        <v>814435.85</v>
      </c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</row>
    <row r="119" spans="2:63" x14ac:dyDescent="0.25">
      <c r="B119" s="105"/>
      <c r="C119" s="106"/>
      <c r="D119" s="106"/>
      <c r="E119" s="106"/>
      <c r="F119" s="106"/>
      <c r="G119" s="106"/>
      <c r="H119" s="112" t="s">
        <v>150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0">
        <v>512012.41</v>
      </c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0">
        <v>548735</v>
      </c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</row>
    <row r="120" spans="2:63" x14ac:dyDescent="0.25">
      <c r="B120" s="105"/>
      <c r="C120" s="106"/>
      <c r="D120" s="106"/>
      <c r="E120" s="106"/>
      <c r="F120" s="106"/>
      <c r="G120" s="106"/>
      <c r="H120" s="105" t="s">
        <v>151</v>
      </c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10">
        <f>SUM(AJ106:AW119)</f>
        <v>12501860.9</v>
      </c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0">
        <f>SUM(AX106:BK119)</f>
        <v>13561311.91</v>
      </c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</row>
    <row r="122" spans="2:63" x14ac:dyDescent="0.25">
      <c r="BK122" s="15"/>
    </row>
  </sheetData>
  <mergeCells count="371">
    <mergeCell ref="AJ117:AW117"/>
    <mergeCell ref="AX117:BK117"/>
    <mergeCell ref="AV59:AY59"/>
    <mergeCell ref="AZ59:BC59"/>
    <mergeCell ref="BD59:BG59"/>
    <mergeCell ref="BH59:BK59"/>
    <mergeCell ref="B59:O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B113:G113"/>
    <mergeCell ref="H113:AI113"/>
    <mergeCell ref="AJ113:AW113"/>
    <mergeCell ref="AX113:BK113"/>
    <mergeCell ref="B114:G114"/>
    <mergeCell ref="H114:AI114"/>
    <mergeCell ref="AF57:AI57"/>
    <mergeCell ref="AJ57:AM57"/>
    <mergeCell ref="AN57:AQ57"/>
    <mergeCell ref="AR57:AU57"/>
    <mergeCell ref="AV57:AY57"/>
    <mergeCell ref="AZ57:BC57"/>
    <mergeCell ref="BD57:BG57"/>
    <mergeCell ref="BH57:BK57"/>
    <mergeCell ref="B58:O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Z58:BC58"/>
    <mergeCell ref="BD58:BG58"/>
    <mergeCell ref="BH58:BK58"/>
    <mergeCell ref="AJ114:AW114"/>
    <mergeCell ref="AX114:BK114"/>
    <mergeCell ref="B120:G120"/>
    <mergeCell ref="H120:AI120"/>
    <mergeCell ref="AJ120:AW120"/>
    <mergeCell ref="AX120:BK120"/>
    <mergeCell ref="B115:G115"/>
    <mergeCell ref="H115:AI115"/>
    <mergeCell ref="AJ115:AW115"/>
    <mergeCell ref="AX115:BK115"/>
    <mergeCell ref="B118:G118"/>
    <mergeCell ref="H118:AI118"/>
    <mergeCell ref="AJ118:AW118"/>
    <mergeCell ref="AX118:BK118"/>
    <mergeCell ref="B119:G119"/>
    <mergeCell ref="H119:AI119"/>
    <mergeCell ref="AJ119:AW119"/>
    <mergeCell ref="AX119:BK119"/>
    <mergeCell ref="B116:G116"/>
    <mergeCell ref="H116:AI116"/>
    <mergeCell ref="AJ116:AW116"/>
    <mergeCell ref="AX116:BK116"/>
    <mergeCell ref="B117:G117"/>
    <mergeCell ref="H117:AI117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2:G112"/>
    <mergeCell ref="H112:AI112"/>
    <mergeCell ref="AJ112:AW112"/>
    <mergeCell ref="AX112:BK112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07:G107"/>
    <mergeCell ref="H107:AI107"/>
    <mergeCell ref="AJ107:AW107"/>
    <mergeCell ref="AX107:BK107"/>
    <mergeCell ref="B96:BK96"/>
    <mergeCell ref="B97:AH97"/>
    <mergeCell ref="AI97:BK97"/>
    <mergeCell ref="B98:AH98"/>
    <mergeCell ref="AI98:BK98"/>
    <mergeCell ref="B99:AH99"/>
    <mergeCell ref="AI99:BK99"/>
    <mergeCell ref="AJ103:BK103"/>
    <mergeCell ref="AJ104:AW104"/>
    <mergeCell ref="AX104:BK10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3:G104"/>
    <mergeCell ref="H103:AI104"/>
    <mergeCell ref="B92:M92"/>
    <mergeCell ref="N92:W92"/>
    <mergeCell ref="X92:AG92"/>
    <mergeCell ref="AH92:AQ92"/>
    <mergeCell ref="AR92:BA92"/>
    <mergeCell ref="BB92:BK92"/>
    <mergeCell ref="B88:W88"/>
    <mergeCell ref="X88:AQ88"/>
    <mergeCell ref="AR88:BK88"/>
    <mergeCell ref="BB90:BK90"/>
    <mergeCell ref="BB91:BK91"/>
    <mergeCell ref="B90:M90"/>
    <mergeCell ref="N90:W90"/>
    <mergeCell ref="X90:AG90"/>
    <mergeCell ref="AH90:AQ90"/>
    <mergeCell ref="AR90:BA90"/>
    <mergeCell ref="B91:M91"/>
    <mergeCell ref="N91:W91"/>
    <mergeCell ref="X91:AG91"/>
    <mergeCell ref="AH91:AQ91"/>
    <mergeCell ref="AR91:BA91"/>
    <mergeCell ref="BB89:BK89"/>
    <mergeCell ref="B89:M89"/>
    <mergeCell ref="N89:W89"/>
    <mergeCell ref="X89:AG89"/>
    <mergeCell ref="AH89:AQ89"/>
    <mergeCell ref="AR89:BA89"/>
    <mergeCell ref="BB78:BK78"/>
    <mergeCell ref="X79:AG79"/>
    <mergeCell ref="AH79:AQ79"/>
    <mergeCell ref="AR79:BA79"/>
    <mergeCell ref="BB79:BK79"/>
    <mergeCell ref="B76:F76"/>
    <mergeCell ref="G76:W76"/>
    <mergeCell ref="X76:AG76"/>
    <mergeCell ref="AH76:AQ76"/>
    <mergeCell ref="AR76:BA76"/>
    <mergeCell ref="BB76:BK76"/>
    <mergeCell ref="X77:AG77"/>
    <mergeCell ref="AH77:AQ77"/>
    <mergeCell ref="AR77:BA77"/>
    <mergeCell ref="BB77:BK77"/>
    <mergeCell ref="B77:W77"/>
    <mergeCell ref="B79:W79"/>
    <mergeCell ref="B78:F78"/>
    <mergeCell ref="G78:W78"/>
    <mergeCell ref="X78:AG78"/>
    <mergeCell ref="AH78:AQ78"/>
    <mergeCell ref="AR78:BA78"/>
    <mergeCell ref="BB74:BK74"/>
    <mergeCell ref="X75:AG75"/>
    <mergeCell ref="AH75:AQ75"/>
    <mergeCell ref="AR75:BA75"/>
    <mergeCell ref="BB75:BK75"/>
    <mergeCell ref="B72:F72"/>
    <mergeCell ref="G72:W72"/>
    <mergeCell ref="X72:AG72"/>
    <mergeCell ref="AH72:AQ72"/>
    <mergeCell ref="AR72:BA72"/>
    <mergeCell ref="BB72:BK72"/>
    <mergeCell ref="X73:AG73"/>
    <mergeCell ref="AH73:AQ73"/>
    <mergeCell ref="AR73:BA73"/>
    <mergeCell ref="BB73:BK73"/>
    <mergeCell ref="B73:W73"/>
    <mergeCell ref="B75:W75"/>
    <mergeCell ref="B74:F74"/>
    <mergeCell ref="G74:W74"/>
    <mergeCell ref="X74:AG74"/>
    <mergeCell ref="AH74:AQ74"/>
    <mergeCell ref="AR74:BA74"/>
    <mergeCell ref="B70:F70"/>
    <mergeCell ref="G70:W70"/>
    <mergeCell ref="X70:AG70"/>
    <mergeCell ref="AH70:AQ70"/>
    <mergeCell ref="AR70:BA70"/>
    <mergeCell ref="BB70:BK70"/>
    <mergeCell ref="B71:F71"/>
    <mergeCell ref="G71:W71"/>
    <mergeCell ref="X71:AG71"/>
    <mergeCell ref="AH71:AQ71"/>
    <mergeCell ref="AR71:BA71"/>
    <mergeCell ref="BB71:BK71"/>
    <mergeCell ref="B65:F65"/>
    <mergeCell ref="G65:AM65"/>
    <mergeCell ref="AN65:BK65"/>
    <mergeCell ref="B69:F69"/>
    <mergeCell ref="BB69:BK69"/>
    <mergeCell ref="X69:AG69"/>
    <mergeCell ref="AH69:AQ69"/>
    <mergeCell ref="AR69:BA69"/>
    <mergeCell ref="G69:W69"/>
    <mergeCell ref="AV56:AY56"/>
    <mergeCell ref="AZ56:BC56"/>
    <mergeCell ref="BD56:BG56"/>
    <mergeCell ref="BH56:BK56"/>
    <mergeCell ref="B63:F63"/>
    <mergeCell ref="G63:AM63"/>
    <mergeCell ref="AN63:BK63"/>
    <mergeCell ref="B64:F64"/>
    <mergeCell ref="G64:AM64"/>
    <mergeCell ref="AN64:BK64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</mergeCells>
  <pageMargins left="0" right="0" top="0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13" activePane="bottomRight" state="frozen"/>
      <selection pane="topRight" activeCell="S1" sqref="S1"/>
      <selection pane="bottomLeft" activeCell="A7" sqref="A7"/>
      <selection pane="bottomRight" activeCell="AQ7" sqref="AQ7:AX7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42" t="s">
        <v>59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">
        <v>112</v>
      </c>
      <c r="P4" s="44"/>
      <c r="Q4" s="44"/>
      <c r="R4" s="44"/>
      <c r="S4" s="42" t="s">
        <v>113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2" t="s">
        <v>114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2" t="s">
        <v>115</v>
      </c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8"/>
      <c r="BP4" s="8"/>
      <c r="BQ4" s="8"/>
      <c r="BR4" s="8"/>
    </row>
    <row r="5" spans="2:70" ht="39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2" t="s">
        <v>116</v>
      </c>
      <c r="T5" s="44"/>
      <c r="U5" s="44"/>
      <c r="V5" s="44"/>
      <c r="W5" s="44"/>
      <c r="X5" s="44"/>
      <c r="Y5" s="44"/>
      <c r="Z5" s="44"/>
      <c r="AA5" s="42" t="s">
        <v>32</v>
      </c>
      <c r="AB5" s="44"/>
      <c r="AC5" s="44"/>
      <c r="AD5" s="44"/>
      <c r="AE5" s="44"/>
      <c r="AF5" s="44"/>
      <c r="AG5" s="44"/>
      <c r="AH5" s="44"/>
      <c r="AI5" s="42" t="s">
        <v>139</v>
      </c>
      <c r="AJ5" s="44"/>
      <c r="AK5" s="44"/>
      <c r="AL5" s="44"/>
      <c r="AM5" s="44"/>
      <c r="AN5" s="44"/>
      <c r="AO5" s="44"/>
      <c r="AP5" s="44"/>
      <c r="AQ5" s="42" t="s">
        <v>32</v>
      </c>
      <c r="AR5" s="44"/>
      <c r="AS5" s="44"/>
      <c r="AT5" s="44"/>
      <c r="AU5" s="44"/>
      <c r="AV5" s="44"/>
      <c r="AW5" s="44"/>
      <c r="AX5" s="44"/>
      <c r="AY5" s="42" t="s">
        <v>116</v>
      </c>
      <c r="AZ5" s="44"/>
      <c r="BA5" s="44"/>
      <c r="BB5" s="44"/>
      <c r="BC5" s="44"/>
      <c r="BD5" s="44"/>
      <c r="BE5" s="44"/>
      <c r="BF5" s="44"/>
      <c r="BG5" s="42" t="s">
        <v>32</v>
      </c>
      <c r="BH5" s="44"/>
      <c r="BI5" s="44"/>
      <c r="BJ5" s="44"/>
      <c r="BK5" s="44"/>
      <c r="BL5" s="44"/>
      <c r="BM5" s="44"/>
      <c r="BN5" s="44"/>
      <c r="BO5" s="8"/>
      <c r="BP5" s="8"/>
      <c r="BQ5" s="8"/>
      <c r="BR5" s="8"/>
    </row>
    <row r="6" spans="2:70" x14ac:dyDescent="0.25">
      <c r="B6" s="114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4">
        <v>2</v>
      </c>
      <c r="P6" s="115"/>
      <c r="Q6" s="115"/>
      <c r="R6" s="115"/>
      <c r="S6" s="114">
        <v>3</v>
      </c>
      <c r="T6" s="115"/>
      <c r="U6" s="115"/>
      <c r="V6" s="115"/>
      <c r="W6" s="115"/>
      <c r="X6" s="115"/>
      <c r="Y6" s="115"/>
      <c r="Z6" s="115"/>
      <c r="AA6" s="114">
        <v>4</v>
      </c>
      <c r="AB6" s="115"/>
      <c r="AC6" s="115"/>
      <c r="AD6" s="115"/>
      <c r="AE6" s="115"/>
      <c r="AF6" s="115"/>
      <c r="AG6" s="115"/>
      <c r="AH6" s="115"/>
      <c r="AI6" s="114">
        <v>5</v>
      </c>
      <c r="AJ6" s="115"/>
      <c r="AK6" s="115"/>
      <c r="AL6" s="115"/>
      <c r="AM6" s="115"/>
      <c r="AN6" s="115"/>
      <c r="AO6" s="115"/>
      <c r="AP6" s="115"/>
      <c r="AQ6" s="114">
        <v>6</v>
      </c>
      <c r="AR6" s="115"/>
      <c r="AS6" s="115"/>
      <c r="AT6" s="115"/>
      <c r="AU6" s="115"/>
      <c r="AV6" s="115"/>
      <c r="AW6" s="115"/>
      <c r="AX6" s="115"/>
      <c r="AY6" s="114">
        <v>7</v>
      </c>
      <c r="AZ6" s="115"/>
      <c r="BA6" s="115"/>
      <c r="BB6" s="115"/>
      <c r="BC6" s="115"/>
      <c r="BD6" s="115"/>
      <c r="BE6" s="115"/>
      <c r="BF6" s="115"/>
      <c r="BG6" s="114">
        <v>8</v>
      </c>
      <c r="BH6" s="115"/>
      <c r="BI6" s="115"/>
      <c r="BJ6" s="115"/>
      <c r="BK6" s="115"/>
      <c r="BL6" s="115"/>
      <c r="BM6" s="115"/>
      <c r="BN6" s="115"/>
      <c r="BO6" s="3"/>
      <c r="BP6" s="3"/>
      <c r="BQ6" s="8"/>
      <c r="BR6" s="8"/>
    </row>
    <row r="7" spans="2:70" ht="75" customHeight="1" x14ac:dyDescent="0.25">
      <c r="B7" s="21" t="s">
        <v>117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 t="s">
        <v>66</v>
      </c>
      <c r="P7" s="24"/>
      <c r="Q7" s="24"/>
      <c r="R7" s="24"/>
      <c r="S7" s="124">
        <v>266655.2</v>
      </c>
      <c r="T7" s="125"/>
      <c r="U7" s="125"/>
      <c r="V7" s="125"/>
      <c r="W7" s="125"/>
      <c r="X7" s="125"/>
      <c r="Y7" s="125"/>
      <c r="Z7" s="125"/>
      <c r="AA7" s="124">
        <v>266655.2</v>
      </c>
      <c r="AB7" s="125"/>
      <c r="AC7" s="125"/>
      <c r="AD7" s="125"/>
      <c r="AE7" s="125"/>
      <c r="AF7" s="125"/>
      <c r="AG7" s="125"/>
      <c r="AH7" s="125"/>
      <c r="AI7" s="124">
        <f>AI10+AI11</f>
        <v>5798773.9300000006</v>
      </c>
      <c r="AJ7" s="125"/>
      <c r="AK7" s="125"/>
      <c r="AL7" s="125"/>
      <c r="AM7" s="125"/>
      <c r="AN7" s="125"/>
      <c r="AO7" s="125"/>
      <c r="AP7" s="125"/>
      <c r="AQ7" s="124">
        <f>AQ10+AQ11</f>
        <v>6409936.0300000003</v>
      </c>
      <c r="AR7" s="125"/>
      <c r="AS7" s="125"/>
      <c r="AT7" s="125"/>
      <c r="AU7" s="125"/>
      <c r="AV7" s="125"/>
      <c r="AW7" s="125"/>
      <c r="AX7" s="125"/>
      <c r="AY7" s="124">
        <f>S7+AI7</f>
        <v>6065429.1300000008</v>
      </c>
      <c r="AZ7" s="125"/>
      <c r="BA7" s="125"/>
      <c r="BB7" s="125"/>
      <c r="BC7" s="125"/>
      <c r="BD7" s="125"/>
      <c r="BE7" s="125"/>
      <c r="BF7" s="125"/>
      <c r="BG7" s="124">
        <f>AA7+AQ7</f>
        <v>6676591.2300000004</v>
      </c>
      <c r="BH7" s="125"/>
      <c r="BI7" s="125"/>
      <c r="BJ7" s="125"/>
      <c r="BK7" s="125"/>
      <c r="BL7" s="125"/>
      <c r="BM7" s="125"/>
      <c r="BN7" s="125"/>
      <c r="BO7" s="3"/>
      <c r="BP7" s="3"/>
      <c r="BQ7" s="8"/>
      <c r="BR7" s="8"/>
    </row>
    <row r="8" spans="2:70" ht="26.25" customHeight="1" x14ac:dyDescent="0.25">
      <c r="B8" s="21" t="s">
        <v>118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 t="s">
        <v>66</v>
      </c>
      <c r="P8" s="24"/>
      <c r="Q8" s="24"/>
      <c r="R8" s="24"/>
      <c r="S8" s="124">
        <v>0</v>
      </c>
      <c r="T8" s="125"/>
      <c r="U8" s="125"/>
      <c r="V8" s="125"/>
      <c r="W8" s="125"/>
      <c r="X8" s="125"/>
      <c r="Y8" s="125"/>
      <c r="Z8" s="125"/>
      <c r="AA8" s="124">
        <v>0</v>
      </c>
      <c r="AB8" s="125"/>
      <c r="AC8" s="125"/>
      <c r="AD8" s="125"/>
      <c r="AE8" s="125"/>
      <c r="AF8" s="125"/>
      <c r="AG8" s="125"/>
      <c r="AH8" s="125"/>
      <c r="AI8" s="124">
        <v>0</v>
      </c>
      <c r="AJ8" s="125"/>
      <c r="AK8" s="125"/>
      <c r="AL8" s="125"/>
      <c r="AM8" s="125"/>
      <c r="AN8" s="125"/>
      <c r="AO8" s="125"/>
      <c r="AP8" s="125"/>
      <c r="AQ8" s="124">
        <v>0</v>
      </c>
      <c r="AR8" s="125"/>
      <c r="AS8" s="125"/>
      <c r="AT8" s="125"/>
      <c r="AU8" s="125"/>
      <c r="AV8" s="125"/>
      <c r="AW8" s="125"/>
      <c r="AX8" s="125"/>
      <c r="AY8" s="124">
        <v>0</v>
      </c>
      <c r="AZ8" s="125"/>
      <c r="BA8" s="125"/>
      <c r="BB8" s="125"/>
      <c r="BC8" s="125"/>
      <c r="BD8" s="125"/>
      <c r="BE8" s="125"/>
      <c r="BF8" s="125"/>
      <c r="BG8" s="124">
        <v>0</v>
      </c>
      <c r="BH8" s="125"/>
      <c r="BI8" s="125"/>
      <c r="BJ8" s="125"/>
      <c r="BK8" s="125"/>
      <c r="BL8" s="125"/>
      <c r="BM8" s="125"/>
      <c r="BN8" s="125"/>
      <c r="BO8" s="3"/>
      <c r="BP8" s="3"/>
      <c r="BQ8" s="8"/>
      <c r="BR8" s="8"/>
    </row>
    <row r="9" spans="2:70" ht="37.5" customHeight="1" x14ac:dyDescent="0.25">
      <c r="B9" s="21" t="s">
        <v>119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66</v>
      </c>
      <c r="P9" s="24"/>
      <c r="Q9" s="24"/>
      <c r="R9" s="24"/>
      <c r="S9" s="124">
        <v>0</v>
      </c>
      <c r="T9" s="125"/>
      <c r="U9" s="125"/>
      <c r="V9" s="125"/>
      <c r="W9" s="125"/>
      <c r="X9" s="125"/>
      <c r="Y9" s="125"/>
      <c r="Z9" s="125"/>
      <c r="AA9" s="124">
        <v>0</v>
      </c>
      <c r="AB9" s="125"/>
      <c r="AC9" s="125"/>
      <c r="AD9" s="125"/>
      <c r="AE9" s="125"/>
      <c r="AF9" s="125"/>
      <c r="AG9" s="125"/>
      <c r="AH9" s="125"/>
      <c r="AI9" s="124">
        <v>0</v>
      </c>
      <c r="AJ9" s="125"/>
      <c r="AK9" s="125"/>
      <c r="AL9" s="125"/>
      <c r="AM9" s="125"/>
      <c r="AN9" s="125"/>
      <c r="AO9" s="125"/>
      <c r="AP9" s="125"/>
      <c r="AQ9" s="124">
        <v>0</v>
      </c>
      <c r="AR9" s="125"/>
      <c r="AS9" s="125"/>
      <c r="AT9" s="125"/>
      <c r="AU9" s="125"/>
      <c r="AV9" s="125"/>
      <c r="AW9" s="125"/>
      <c r="AX9" s="125"/>
      <c r="AY9" s="124">
        <v>0</v>
      </c>
      <c r="AZ9" s="125"/>
      <c r="BA9" s="125"/>
      <c r="BB9" s="125"/>
      <c r="BC9" s="125"/>
      <c r="BD9" s="125"/>
      <c r="BE9" s="125"/>
      <c r="BF9" s="125"/>
      <c r="BG9" s="124">
        <f>AQ9</f>
        <v>0</v>
      </c>
      <c r="BH9" s="125"/>
      <c r="BI9" s="125"/>
      <c r="BJ9" s="125"/>
      <c r="BK9" s="125"/>
      <c r="BL9" s="125"/>
      <c r="BM9" s="125"/>
      <c r="BN9" s="125"/>
      <c r="BO9" s="3"/>
      <c r="BP9" s="3"/>
      <c r="BQ9" s="8"/>
      <c r="BR9" s="8"/>
    </row>
    <row r="10" spans="2:70" ht="48.75" customHeight="1" x14ac:dyDescent="0.25">
      <c r="B10" s="21" t="s">
        <v>120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 t="s">
        <v>66</v>
      </c>
      <c r="P10" s="24"/>
      <c r="Q10" s="24"/>
      <c r="R10" s="24"/>
      <c r="S10" s="124">
        <f>S7</f>
        <v>266655.2</v>
      </c>
      <c r="T10" s="125"/>
      <c r="U10" s="125"/>
      <c r="V10" s="125"/>
      <c r="W10" s="125"/>
      <c r="X10" s="125"/>
      <c r="Y10" s="125"/>
      <c r="Z10" s="125"/>
      <c r="AA10" s="124">
        <f>AA7</f>
        <v>266655.2</v>
      </c>
      <c r="AB10" s="125"/>
      <c r="AC10" s="125"/>
      <c r="AD10" s="125"/>
      <c r="AE10" s="125"/>
      <c r="AF10" s="125"/>
      <c r="AG10" s="125"/>
      <c r="AH10" s="125"/>
      <c r="AI10" s="124">
        <f>AI12</f>
        <v>4938279.03</v>
      </c>
      <c r="AJ10" s="125"/>
      <c r="AK10" s="125"/>
      <c r="AL10" s="125"/>
      <c r="AM10" s="125"/>
      <c r="AN10" s="125"/>
      <c r="AO10" s="125"/>
      <c r="AP10" s="125"/>
      <c r="AQ10" s="124">
        <f>AQ12</f>
        <v>5253729.03</v>
      </c>
      <c r="AR10" s="125"/>
      <c r="AS10" s="125"/>
      <c r="AT10" s="125"/>
      <c r="AU10" s="125"/>
      <c r="AV10" s="125"/>
      <c r="AW10" s="125"/>
      <c r="AX10" s="125"/>
      <c r="AY10" s="124">
        <f>S10+AI10</f>
        <v>5204934.2300000004</v>
      </c>
      <c r="AZ10" s="125"/>
      <c r="BA10" s="125"/>
      <c r="BB10" s="125"/>
      <c r="BC10" s="125"/>
      <c r="BD10" s="125"/>
      <c r="BE10" s="125"/>
      <c r="BF10" s="125"/>
      <c r="BG10" s="124">
        <f>AA10+AQ10</f>
        <v>5520384.2300000004</v>
      </c>
      <c r="BH10" s="125"/>
      <c r="BI10" s="125"/>
      <c r="BJ10" s="125"/>
      <c r="BK10" s="125"/>
      <c r="BL10" s="125"/>
      <c r="BM10" s="125"/>
      <c r="BN10" s="125"/>
      <c r="BO10" s="3"/>
      <c r="BP10" s="3"/>
      <c r="BQ10" s="8"/>
      <c r="BR10" s="8"/>
    </row>
    <row r="11" spans="2:70" ht="63" customHeight="1" x14ac:dyDescent="0.25">
      <c r="B11" s="21" t="s">
        <v>121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 t="s">
        <v>66</v>
      </c>
      <c r="P11" s="24"/>
      <c r="Q11" s="24"/>
      <c r="R11" s="24"/>
      <c r="S11" s="124">
        <v>0</v>
      </c>
      <c r="T11" s="125"/>
      <c r="U11" s="125"/>
      <c r="V11" s="125"/>
      <c r="W11" s="125"/>
      <c r="X11" s="125"/>
      <c r="Y11" s="125"/>
      <c r="Z11" s="125"/>
      <c r="AA11" s="124">
        <v>0</v>
      </c>
      <c r="AB11" s="125"/>
      <c r="AC11" s="125"/>
      <c r="AD11" s="125"/>
      <c r="AE11" s="125"/>
      <c r="AF11" s="125"/>
      <c r="AG11" s="125"/>
      <c r="AH11" s="125"/>
      <c r="AI11" s="124">
        <v>860494.9</v>
      </c>
      <c r="AJ11" s="125"/>
      <c r="AK11" s="125"/>
      <c r="AL11" s="125"/>
      <c r="AM11" s="125"/>
      <c r="AN11" s="125"/>
      <c r="AO11" s="125"/>
      <c r="AP11" s="125"/>
      <c r="AQ11" s="124">
        <v>1156207</v>
      </c>
      <c r="AR11" s="125"/>
      <c r="AS11" s="125"/>
      <c r="AT11" s="125"/>
      <c r="AU11" s="125"/>
      <c r="AV11" s="125"/>
      <c r="AW11" s="125"/>
      <c r="AX11" s="125"/>
      <c r="AY11" s="124">
        <f>AI11</f>
        <v>860494.9</v>
      </c>
      <c r="AZ11" s="125"/>
      <c r="BA11" s="125"/>
      <c r="BB11" s="125"/>
      <c r="BC11" s="125"/>
      <c r="BD11" s="125"/>
      <c r="BE11" s="125"/>
      <c r="BF11" s="125"/>
      <c r="BG11" s="124">
        <f>AQ11</f>
        <v>1156207</v>
      </c>
      <c r="BH11" s="125"/>
      <c r="BI11" s="125"/>
      <c r="BJ11" s="125"/>
      <c r="BK11" s="125"/>
      <c r="BL11" s="125"/>
      <c r="BM11" s="125"/>
      <c r="BN11" s="125"/>
      <c r="BO11" s="3"/>
      <c r="BP11" s="3"/>
      <c r="BQ11" s="8"/>
      <c r="BR11" s="8"/>
    </row>
    <row r="12" spans="2:70" ht="26.25" customHeight="1" x14ac:dyDescent="0.25">
      <c r="B12" s="21" t="s">
        <v>122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 t="s">
        <v>66</v>
      </c>
      <c r="P12" s="24"/>
      <c r="Q12" s="24"/>
      <c r="R12" s="24"/>
      <c r="S12" s="25" t="s">
        <v>98</v>
      </c>
      <c r="T12" s="26"/>
      <c r="U12" s="26"/>
      <c r="V12" s="26"/>
      <c r="W12" s="26"/>
      <c r="X12" s="26"/>
      <c r="Y12" s="26"/>
      <c r="Z12" s="26"/>
      <c r="AA12" s="25" t="s">
        <v>98</v>
      </c>
      <c r="AB12" s="26"/>
      <c r="AC12" s="26"/>
      <c r="AD12" s="26"/>
      <c r="AE12" s="26"/>
      <c r="AF12" s="26"/>
      <c r="AG12" s="26"/>
      <c r="AH12" s="26"/>
      <c r="AI12" s="126">
        <v>4938279.03</v>
      </c>
      <c r="AJ12" s="127"/>
      <c r="AK12" s="127"/>
      <c r="AL12" s="127"/>
      <c r="AM12" s="127"/>
      <c r="AN12" s="127"/>
      <c r="AO12" s="127"/>
      <c r="AP12" s="127"/>
      <c r="AQ12" s="126">
        <v>5253729.03</v>
      </c>
      <c r="AR12" s="127"/>
      <c r="AS12" s="127"/>
      <c r="AT12" s="127"/>
      <c r="AU12" s="127"/>
      <c r="AV12" s="127"/>
      <c r="AW12" s="127"/>
      <c r="AX12" s="127"/>
      <c r="AY12" s="126">
        <f>AI12</f>
        <v>4938279.03</v>
      </c>
      <c r="AZ12" s="127"/>
      <c r="BA12" s="127"/>
      <c r="BB12" s="127"/>
      <c r="BC12" s="127"/>
      <c r="BD12" s="127"/>
      <c r="BE12" s="127"/>
      <c r="BF12" s="127"/>
      <c r="BG12" s="126">
        <f>AQ12</f>
        <v>5253729.03</v>
      </c>
      <c r="BH12" s="127"/>
      <c r="BI12" s="127"/>
      <c r="BJ12" s="127"/>
      <c r="BK12" s="127"/>
      <c r="BL12" s="127"/>
      <c r="BM12" s="127"/>
      <c r="BN12" s="127"/>
      <c r="BO12" s="3"/>
      <c r="BP12" s="3"/>
      <c r="BQ12" s="8"/>
      <c r="BR12" s="8"/>
    </row>
    <row r="13" spans="2:70" ht="86.25" customHeight="1" x14ac:dyDescent="0.25">
      <c r="B13" s="21" t="s">
        <v>123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 t="s">
        <v>124</v>
      </c>
      <c r="P13" s="24"/>
      <c r="Q13" s="24"/>
      <c r="R13" s="24"/>
      <c r="S13" s="25">
        <v>1</v>
      </c>
      <c r="T13" s="26"/>
      <c r="U13" s="26"/>
      <c r="V13" s="26"/>
      <c r="W13" s="26"/>
      <c r="X13" s="26"/>
      <c r="Y13" s="26"/>
      <c r="Z13" s="26"/>
      <c r="AA13" s="25">
        <v>1</v>
      </c>
      <c r="AB13" s="26"/>
      <c r="AC13" s="26"/>
      <c r="AD13" s="26"/>
      <c r="AE13" s="26"/>
      <c r="AF13" s="26"/>
      <c r="AG13" s="26"/>
      <c r="AH13" s="26"/>
      <c r="AI13" s="25" t="s">
        <v>98</v>
      </c>
      <c r="AJ13" s="26"/>
      <c r="AK13" s="26"/>
      <c r="AL13" s="26"/>
      <c r="AM13" s="26"/>
      <c r="AN13" s="26"/>
      <c r="AO13" s="26"/>
      <c r="AP13" s="26"/>
      <c r="AQ13" s="25" t="s">
        <v>98</v>
      </c>
      <c r="AR13" s="26"/>
      <c r="AS13" s="26"/>
      <c r="AT13" s="26"/>
      <c r="AU13" s="26"/>
      <c r="AV13" s="26"/>
      <c r="AW13" s="26"/>
      <c r="AX13" s="26"/>
      <c r="AY13" s="25">
        <v>1</v>
      </c>
      <c r="AZ13" s="26"/>
      <c r="BA13" s="26"/>
      <c r="BB13" s="26"/>
      <c r="BC13" s="26"/>
      <c r="BD13" s="26"/>
      <c r="BE13" s="26"/>
      <c r="BF13" s="26"/>
      <c r="BG13" s="25">
        <v>1</v>
      </c>
      <c r="BH13" s="26"/>
      <c r="BI13" s="26"/>
      <c r="BJ13" s="26"/>
      <c r="BK13" s="26"/>
      <c r="BL13" s="26"/>
      <c r="BM13" s="26"/>
      <c r="BN13" s="26"/>
      <c r="BO13" s="8"/>
      <c r="BP13" s="8"/>
      <c r="BQ13" s="8"/>
      <c r="BR13" s="8"/>
    </row>
    <row r="14" spans="2:70" ht="25.5" customHeight="1" x14ac:dyDescent="0.25">
      <c r="B14" s="21" t="s">
        <v>118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 t="s">
        <v>124</v>
      </c>
      <c r="P14" s="24"/>
      <c r="Q14" s="24"/>
      <c r="R14" s="24"/>
      <c r="S14" s="128">
        <v>0</v>
      </c>
      <c r="T14" s="129"/>
      <c r="U14" s="129"/>
      <c r="V14" s="129"/>
      <c r="W14" s="129"/>
      <c r="X14" s="129"/>
      <c r="Y14" s="129"/>
      <c r="Z14" s="129"/>
      <c r="AA14" s="128">
        <v>0</v>
      </c>
      <c r="AB14" s="129"/>
      <c r="AC14" s="129"/>
      <c r="AD14" s="129"/>
      <c r="AE14" s="129"/>
      <c r="AF14" s="129"/>
      <c r="AG14" s="129"/>
      <c r="AH14" s="129"/>
      <c r="AI14" s="25" t="s">
        <v>98</v>
      </c>
      <c r="AJ14" s="26"/>
      <c r="AK14" s="26"/>
      <c r="AL14" s="26"/>
      <c r="AM14" s="26"/>
      <c r="AN14" s="26"/>
      <c r="AO14" s="26"/>
      <c r="AP14" s="26"/>
      <c r="AQ14" s="25" t="s">
        <v>98</v>
      </c>
      <c r="AR14" s="26"/>
      <c r="AS14" s="26"/>
      <c r="AT14" s="26"/>
      <c r="AU14" s="26"/>
      <c r="AV14" s="26"/>
      <c r="AW14" s="26"/>
      <c r="AX14" s="26"/>
      <c r="AY14" s="128">
        <v>0</v>
      </c>
      <c r="AZ14" s="129"/>
      <c r="BA14" s="129"/>
      <c r="BB14" s="129"/>
      <c r="BC14" s="129"/>
      <c r="BD14" s="129"/>
      <c r="BE14" s="129"/>
      <c r="BF14" s="129"/>
      <c r="BG14" s="128">
        <v>0</v>
      </c>
      <c r="BH14" s="129"/>
      <c r="BI14" s="129"/>
      <c r="BJ14" s="129"/>
      <c r="BK14" s="129"/>
      <c r="BL14" s="129"/>
      <c r="BM14" s="129"/>
      <c r="BN14" s="129"/>
      <c r="BO14" s="8"/>
      <c r="BP14" s="8"/>
      <c r="BQ14" s="8"/>
      <c r="BR14" s="8"/>
    </row>
    <row r="15" spans="2:70" ht="36.75" customHeight="1" x14ac:dyDescent="0.25">
      <c r="B15" s="21" t="s">
        <v>119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124</v>
      </c>
      <c r="P15" s="24"/>
      <c r="Q15" s="24"/>
      <c r="R15" s="24"/>
      <c r="S15" s="128">
        <v>0</v>
      </c>
      <c r="T15" s="129"/>
      <c r="U15" s="129"/>
      <c r="V15" s="129"/>
      <c r="W15" s="129"/>
      <c r="X15" s="129"/>
      <c r="Y15" s="129"/>
      <c r="Z15" s="129"/>
      <c r="AA15" s="128">
        <v>0</v>
      </c>
      <c r="AB15" s="129"/>
      <c r="AC15" s="129"/>
      <c r="AD15" s="129"/>
      <c r="AE15" s="129"/>
      <c r="AF15" s="129"/>
      <c r="AG15" s="129"/>
      <c r="AH15" s="129"/>
      <c r="AI15" s="25" t="s">
        <v>98</v>
      </c>
      <c r="AJ15" s="26"/>
      <c r="AK15" s="26"/>
      <c r="AL15" s="26"/>
      <c r="AM15" s="26"/>
      <c r="AN15" s="26"/>
      <c r="AO15" s="26"/>
      <c r="AP15" s="26"/>
      <c r="AQ15" s="25" t="s">
        <v>98</v>
      </c>
      <c r="AR15" s="26"/>
      <c r="AS15" s="26"/>
      <c r="AT15" s="26"/>
      <c r="AU15" s="26"/>
      <c r="AV15" s="26"/>
      <c r="AW15" s="26"/>
      <c r="AX15" s="26"/>
      <c r="AY15" s="128">
        <v>0</v>
      </c>
      <c r="AZ15" s="129"/>
      <c r="BA15" s="129"/>
      <c r="BB15" s="129"/>
      <c r="BC15" s="129"/>
      <c r="BD15" s="129"/>
      <c r="BE15" s="129"/>
      <c r="BF15" s="129"/>
      <c r="BG15" s="128">
        <v>0</v>
      </c>
      <c r="BH15" s="129"/>
      <c r="BI15" s="129"/>
      <c r="BJ15" s="129"/>
      <c r="BK15" s="129"/>
      <c r="BL15" s="129"/>
      <c r="BM15" s="129"/>
      <c r="BN15" s="129"/>
      <c r="BO15" s="6"/>
      <c r="BP15" s="8"/>
      <c r="BQ15" s="8"/>
      <c r="BR15" s="8"/>
    </row>
    <row r="16" spans="2:70" ht="87" customHeight="1" x14ac:dyDescent="0.25">
      <c r="B16" s="21" t="s">
        <v>125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126</v>
      </c>
      <c r="P16" s="24"/>
      <c r="Q16" s="24"/>
      <c r="R16" s="24"/>
      <c r="S16" s="25">
        <f>246.7+112.2-246.7</f>
        <v>112.19999999999999</v>
      </c>
      <c r="T16" s="26"/>
      <c r="U16" s="26"/>
      <c r="V16" s="26"/>
      <c r="W16" s="26"/>
      <c r="X16" s="26"/>
      <c r="Y16" s="26"/>
      <c r="Z16" s="26"/>
      <c r="AA16" s="25">
        <f>S16</f>
        <v>112.19999999999999</v>
      </c>
      <c r="AB16" s="26"/>
      <c r="AC16" s="26"/>
      <c r="AD16" s="26"/>
      <c r="AE16" s="26"/>
      <c r="AF16" s="26"/>
      <c r="AG16" s="26"/>
      <c r="AH16" s="26"/>
      <c r="AI16" s="25" t="s">
        <v>98</v>
      </c>
      <c r="AJ16" s="26"/>
      <c r="AK16" s="26"/>
      <c r="AL16" s="26"/>
      <c r="AM16" s="26"/>
      <c r="AN16" s="26"/>
      <c r="AO16" s="26"/>
      <c r="AP16" s="26"/>
      <c r="AQ16" s="25" t="s">
        <v>98</v>
      </c>
      <c r="AR16" s="26"/>
      <c r="AS16" s="26"/>
      <c r="AT16" s="26"/>
      <c r="AU16" s="26"/>
      <c r="AV16" s="26"/>
      <c r="AW16" s="26"/>
      <c r="AX16" s="26"/>
      <c r="AY16" s="25">
        <f>S16</f>
        <v>112.19999999999999</v>
      </c>
      <c r="AZ16" s="26"/>
      <c r="BA16" s="26"/>
      <c r="BB16" s="26"/>
      <c r="BC16" s="26"/>
      <c r="BD16" s="26"/>
      <c r="BE16" s="26"/>
      <c r="BF16" s="26"/>
      <c r="BG16" s="25">
        <f>AA16</f>
        <v>112.19999999999999</v>
      </c>
      <c r="BH16" s="26"/>
      <c r="BI16" s="26"/>
      <c r="BJ16" s="26"/>
      <c r="BK16" s="26"/>
      <c r="BL16" s="26"/>
      <c r="BM16" s="26"/>
      <c r="BN16" s="26"/>
      <c r="BO16" s="6"/>
      <c r="BP16" s="8"/>
      <c r="BQ16" s="8"/>
      <c r="BR16" s="8"/>
    </row>
    <row r="17" spans="2:70" ht="26.25" customHeight="1" x14ac:dyDescent="0.25">
      <c r="B17" s="21" t="s">
        <v>118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 t="s">
        <v>126</v>
      </c>
      <c r="P17" s="24"/>
      <c r="Q17" s="24"/>
      <c r="R17" s="24"/>
      <c r="S17" s="128">
        <v>0</v>
      </c>
      <c r="T17" s="129"/>
      <c r="U17" s="129"/>
      <c r="V17" s="129"/>
      <c r="W17" s="129"/>
      <c r="X17" s="129"/>
      <c r="Y17" s="129"/>
      <c r="Z17" s="129"/>
      <c r="AA17" s="128">
        <v>0</v>
      </c>
      <c r="AB17" s="129"/>
      <c r="AC17" s="129"/>
      <c r="AD17" s="129"/>
      <c r="AE17" s="129"/>
      <c r="AF17" s="129"/>
      <c r="AG17" s="129"/>
      <c r="AH17" s="129"/>
      <c r="AI17" s="25" t="s">
        <v>98</v>
      </c>
      <c r="AJ17" s="26"/>
      <c r="AK17" s="26"/>
      <c r="AL17" s="26"/>
      <c r="AM17" s="26"/>
      <c r="AN17" s="26"/>
      <c r="AO17" s="26"/>
      <c r="AP17" s="26"/>
      <c r="AQ17" s="25" t="s">
        <v>98</v>
      </c>
      <c r="AR17" s="26"/>
      <c r="AS17" s="26"/>
      <c r="AT17" s="26"/>
      <c r="AU17" s="26"/>
      <c r="AV17" s="26"/>
      <c r="AW17" s="26"/>
      <c r="AX17" s="26"/>
      <c r="AY17" s="128">
        <v>0</v>
      </c>
      <c r="AZ17" s="129"/>
      <c r="BA17" s="129"/>
      <c r="BB17" s="129"/>
      <c r="BC17" s="129"/>
      <c r="BD17" s="129"/>
      <c r="BE17" s="129"/>
      <c r="BF17" s="129"/>
      <c r="BG17" s="128">
        <v>0</v>
      </c>
      <c r="BH17" s="129"/>
      <c r="BI17" s="129"/>
      <c r="BJ17" s="129"/>
      <c r="BK17" s="129"/>
      <c r="BL17" s="129"/>
      <c r="BM17" s="129"/>
      <c r="BN17" s="129"/>
      <c r="BO17" s="6"/>
      <c r="BP17" s="8"/>
      <c r="BQ17" s="8"/>
      <c r="BR17" s="8"/>
    </row>
    <row r="18" spans="2:70" ht="36.75" customHeight="1" x14ac:dyDescent="0.25">
      <c r="B18" s="21" t="s">
        <v>119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 t="s">
        <v>126</v>
      </c>
      <c r="P18" s="24"/>
      <c r="Q18" s="24"/>
      <c r="R18" s="24"/>
      <c r="S18" s="128">
        <v>0</v>
      </c>
      <c r="T18" s="129"/>
      <c r="U18" s="129"/>
      <c r="V18" s="129"/>
      <c r="W18" s="129"/>
      <c r="X18" s="129"/>
      <c r="Y18" s="129"/>
      <c r="Z18" s="129"/>
      <c r="AA18" s="128">
        <v>0</v>
      </c>
      <c r="AB18" s="129"/>
      <c r="AC18" s="129"/>
      <c r="AD18" s="129"/>
      <c r="AE18" s="129"/>
      <c r="AF18" s="129"/>
      <c r="AG18" s="129"/>
      <c r="AH18" s="129"/>
      <c r="AI18" s="25" t="s">
        <v>98</v>
      </c>
      <c r="AJ18" s="26"/>
      <c r="AK18" s="26"/>
      <c r="AL18" s="26"/>
      <c r="AM18" s="26"/>
      <c r="AN18" s="26"/>
      <c r="AO18" s="26"/>
      <c r="AP18" s="26"/>
      <c r="AQ18" s="25" t="s">
        <v>98</v>
      </c>
      <c r="AR18" s="26"/>
      <c r="AS18" s="26"/>
      <c r="AT18" s="26"/>
      <c r="AU18" s="26"/>
      <c r="AV18" s="26"/>
      <c r="AW18" s="26"/>
      <c r="AX18" s="26"/>
      <c r="AY18" s="128">
        <v>0</v>
      </c>
      <c r="AZ18" s="129"/>
      <c r="BA18" s="129"/>
      <c r="BB18" s="129"/>
      <c r="BC18" s="129"/>
      <c r="BD18" s="129"/>
      <c r="BE18" s="129"/>
      <c r="BF18" s="129"/>
      <c r="BG18" s="128">
        <v>0</v>
      </c>
      <c r="BH18" s="129"/>
      <c r="BI18" s="129"/>
      <c r="BJ18" s="129"/>
      <c r="BK18" s="129"/>
      <c r="BL18" s="129"/>
      <c r="BM18" s="129"/>
      <c r="BN18" s="129"/>
      <c r="BO18" s="8"/>
      <c r="BP18" s="8"/>
      <c r="BQ18" s="8"/>
      <c r="BR18" s="8"/>
    </row>
    <row r="19" spans="2:70" x14ac:dyDescent="0.25">
      <c r="B19" s="1" t="s">
        <v>198</v>
      </c>
    </row>
    <row r="20" spans="2:70" x14ac:dyDescent="0.25">
      <c r="B20" s="11" t="s">
        <v>127</v>
      </c>
    </row>
    <row r="21" spans="2:70" x14ac:dyDescent="0.25">
      <c r="B21" s="1" t="s">
        <v>140</v>
      </c>
    </row>
    <row r="22" spans="2:70" x14ac:dyDescent="0.25">
      <c r="B22" s="11" t="s">
        <v>128</v>
      </c>
    </row>
    <row r="23" spans="2:70" ht="15.75" x14ac:dyDescent="0.25">
      <c r="B23" s="10" t="s">
        <v>197</v>
      </c>
    </row>
    <row r="36" spans="1:1" x14ac:dyDescent="0.25">
      <c r="A36" s="1" t="s">
        <v>8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Хамматова Елена Сергеевна</cp:lastModifiedBy>
  <cp:lastPrinted>2021-09-28T08:20:14Z</cp:lastPrinted>
  <dcterms:created xsi:type="dcterms:W3CDTF">2013-06-10T03:31:25Z</dcterms:created>
  <dcterms:modified xsi:type="dcterms:W3CDTF">2022-02-03T11:32:06Z</dcterms:modified>
</cp:coreProperties>
</file>